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20" yWindow="96" windowWidth="11304" windowHeight="8196" tabRatio="433"/>
  </bookViews>
  <sheets>
    <sheet name="Приложение 5 Ведомств за 2024 г" sheetId="13" r:id="rId1"/>
  </sheets>
  <definedNames>
    <definedName name="__xlnm._FilterDatabase" localSheetId="0">'Приложение 5 Ведомств за 2024 г'!$A$13:$F$239</definedName>
    <definedName name="__xlnm._FilterDatabase_1" localSheetId="0">'Приложение 5 Ведомств за 2024 г'!$A$13:$F$239</definedName>
    <definedName name="__xlnm._FilterDatabase_1">#REF!</definedName>
    <definedName name="__xlnm._FilterDatabase_1_1" localSheetId="0">#REF!</definedName>
    <definedName name="__xlnm._FilterDatabase_1_1">#REF!</definedName>
    <definedName name="__xlnm.Print_Area" localSheetId="0">'Приложение 5 Ведомств за 2024 г'!$A$1:$F$239</definedName>
    <definedName name="__xlnm.Print_Titles" localSheetId="0">'Приложение 5 Ведомств за 2024 г'!$10:$13</definedName>
    <definedName name="_xlnm._FilterDatabase" localSheetId="0" hidden="1">'Приложение 5 Ведомств за 2024 г'!$A$13:$F$239</definedName>
    <definedName name="Print_Titles_0" localSheetId="0">'Приложение 5 Ведомств за 2024 г'!$10:$13</definedName>
    <definedName name="Print_Titles_0_0" localSheetId="0">'Приложение 5 Ведомств за 2024 г'!$10:$13</definedName>
    <definedName name="_xlnm.Print_Titles" localSheetId="0">'Приложение 5 Ведомств за 2024 г'!$10:$13</definedName>
  </definedNames>
  <calcPr calcId="125725"/>
</workbook>
</file>

<file path=xl/calcChain.xml><?xml version="1.0" encoding="utf-8"?>
<calcChain xmlns="http://schemas.openxmlformats.org/spreadsheetml/2006/main">
  <c r="G14" i="13"/>
  <c r="F14"/>
  <c r="G225"/>
  <c r="F225"/>
  <c r="F227"/>
  <c r="G227"/>
  <c r="F230"/>
  <c r="F231"/>
  <c r="G231"/>
  <c r="G232"/>
  <c r="F234"/>
  <c r="F235"/>
  <c r="G234"/>
  <c r="G235"/>
  <c r="G236"/>
  <c r="F217"/>
  <c r="F216" s="1"/>
  <c r="F219"/>
  <c r="F218" s="1"/>
  <c r="G219"/>
  <c r="G218" s="1"/>
  <c r="G220"/>
  <c r="F211"/>
  <c r="F210" s="1"/>
  <c r="F209" s="1"/>
  <c r="F208" s="1"/>
  <c r="F213"/>
  <c r="F212" s="1"/>
  <c r="G214"/>
  <c r="G213" s="1"/>
  <c r="G212" s="1"/>
  <c r="G211" s="1"/>
  <c r="G210" s="1"/>
  <c r="G209" s="1"/>
  <c r="G206"/>
  <c r="G205" s="1"/>
  <c r="G204" s="1"/>
  <c r="F205"/>
  <c r="F204" s="1"/>
  <c r="F202"/>
  <c r="F198"/>
  <c r="F189"/>
  <c r="F188" s="1"/>
  <c r="F187" s="1"/>
  <c r="G190"/>
  <c r="G189" s="1"/>
  <c r="G188" s="1"/>
  <c r="G187" s="1"/>
  <c r="F176"/>
  <c r="F175" s="1"/>
  <c r="G177"/>
  <c r="G176" s="1"/>
  <c r="G175" s="1"/>
  <c r="F171"/>
  <c r="F170" s="1"/>
  <c r="F169" s="1"/>
  <c r="G172"/>
  <c r="G171" s="1"/>
  <c r="G170" s="1"/>
  <c r="G169" s="1"/>
  <c r="F165"/>
  <c r="G166"/>
  <c r="G165" s="1"/>
  <c r="G164" s="1"/>
  <c r="G163" s="1"/>
  <c r="G162" s="1"/>
  <c r="F153"/>
  <c r="F149"/>
  <c r="F130"/>
  <c r="G131"/>
  <c r="G130" s="1"/>
  <c r="G129" s="1"/>
  <c r="F134"/>
  <c r="F133" s="1"/>
  <c r="G135"/>
  <c r="G134" s="1"/>
  <c r="G133" s="1"/>
  <c r="F138"/>
  <c r="F137" s="1"/>
  <c r="G139"/>
  <c r="G138" s="1"/>
  <c r="G137" s="1"/>
  <c r="F126"/>
  <c r="F125" s="1"/>
  <c r="F124" s="1"/>
  <c r="G127"/>
  <c r="G126" s="1"/>
  <c r="G125" s="1"/>
  <c r="G124" s="1"/>
  <c r="G217" l="1"/>
  <c r="G216" s="1"/>
  <c r="G208" s="1"/>
  <c r="G123"/>
  <c r="F120" l="1"/>
  <c r="G121"/>
  <c r="G120" s="1"/>
  <c r="G110"/>
  <c r="F110"/>
  <c r="G114"/>
  <c r="F119" l="1"/>
  <c r="F117" s="1"/>
  <c r="F118"/>
  <c r="G119"/>
  <c r="G117" s="1"/>
  <c r="G118"/>
  <c r="F98"/>
  <c r="F97" s="1"/>
  <c r="G99"/>
  <c r="G98" s="1"/>
  <c r="G97" s="1"/>
  <c r="G91" s="1"/>
  <c r="G85"/>
  <c r="G84" s="1"/>
  <c r="G83" s="1"/>
  <c r="G82" s="1"/>
  <c r="F88"/>
  <c r="F87" s="1"/>
  <c r="F81" s="1"/>
  <c r="G89"/>
  <c r="G88" s="1"/>
  <c r="G87" s="1"/>
  <c r="G75"/>
  <c r="G25"/>
  <c r="F30"/>
  <c r="F29" s="1"/>
  <c r="G34"/>
  <c r="G49"/>
  <c r="F49"/>
  <c r="F70"/>
  <c r="F69" s="1"/>
  <c r="F68" s="1"/>
  <c r="F67" s="1"/>
  <c r="G230"/>
  <c r="G228"/>
  <c r="G226"/>
  <c r="F226"/>
  <c r="F224" s="1"/>
  <c r="F223" s="1"/>
  <c r="F222" s="1"/>
  <c r="F201"/>
  <c r="G199"/>
  <c r="G198" s="1"/>
  <c r="G197" s="1"/>
  <c r="F197"/>
  <c r="F196" s="1"/>
  <c r="F195" s="1"/>
  <c r="G185"/>
  <c r="G184" s="1"/>
  <c r="G183" s="1"/>
  <c r="F184"/>
  <c r="F183" s="1"/>
  <c r="F180"/>
  <c r="F179" s="1"/>
  <c r="G160"/>
  <c r="G159" s="1"/>
  <c r="G158" s="1"/>
  <c r="G157" s="1"/>
  <c r="G156" s="1"/>
  <c r="F164"/>
  <c r="F163" s="1"/>
  <c r="F162" s="1"/>
  <c r="G150"/>
  <c r="G149" s="1"/>
  <c r="G148" s="1"/>
  <c r="F152"/>
  <c r="F148"/>
  <c r="G142"/>
  <c r="F142"/>
  <c r="G113"/>
  <c r="G112" s="1"/>
  <c r="F113"/>
  <c r="F112" s="1"/>
  <c r="G109"/>
  <c r="G108" s="1"/>
  <c r="F109"/>
  <c r="F108" s="1"/>
  <c r="G106"/>
  <c r="G105" s="1"/>
  <c r="G104" s="1"/>
  <c r="G103" s="1"/>
  <c r="F95"/>
  <c r="F94" s="1"/>
  <c r="F92" s="1"/>
  <c r="G78"/>
  <c r="F78"/>
  <c r="F74" s="1"/>
  <c r="G70"/>
  <c r="G69" s="1"/>
  <c r="G68" s="1"/>
  <c r="G67" s="1"/>
  <c r="G65"/>
  <c r="G64" s="1"/>
  <c r="G63" s="1"/>
  <c r="G62" s="1"/>
  <c r="G61" s="1"/>
  <c r="F65"/>
  <c r="F64" s="1"/>
  <c r="F63" s="1"/>
  <c r="F62" s="1"/>
  <c r="F61" s="1"/>
  <c r="G59"/>
  <c r="G58" s="1"/>
  <c r="G56" s="1"/>
  <c r="F59"/>
  <c r="F58" s="1"/>
  <c r="F56" s="1"/>
  <c r="G53"/>
  <c r="G52" s="1"/>
  <c r="G51" s="1"/>
  <c r="F53"/>
  <c r="F52" s="1"/>
  <c r="F51" s="1"/>
  <c r="G47"/>
  <c r="F47"/>
  <c r="G45"/>
  <c r="F45"/>
  <c r="F37"/>
  <c r="G31"/>
  <c r="G20"/>
  <c r="G19" s="1"/>
  <c r="G18" s="1"/>
  <c r="G17" s="1"/>
  <c r="G16" s="1"/>
  <c r="F20"/>
  <c r="F19" s="1"/>
  <c r="F18" s="1"/>
  <c r="F17" s="1"/>
  <c r="F16" s="1"/>
  <c r="F194" l="1"/>
  <c r="F193" s="1"/>
  <c r="F192" s="1"/>
  <c r="G196"/>
  <c r="G195" s="1"/>
  <c r="G194" s="1"/>
  <c r="G193" s="1"/>
  <c r="G192" s="1"/>
  <c r="F129"/>
  <c r="F123" s="1"/>
  <c r="F168"/>
  <c r="F147"/>
  <c r="F146" s="1"/>
  <c r="F91"/>
  <c r="F80" s="1"/>
  <c r="G81"/>
  <c r="G80" s="1"/>
  <c r="G102"/>
  <c r="G101" s="1"/>
  <c r="G74"/>
  <c r="G73" s="1"/>
  <c r="G224"/>
  <c r="G223" s="1"/>
  <c r="F55"/>
  <c r="F73"/>
  <c r="G55"/>
  <c r="G30"/>
  <c r="G29" s="1"/>
  <c r="F57"/>
  <c r="G44"/>
  <c r="G43" s="1"/>
  <c r="G42" s="1"/>
  <c r="G41" s="1"/>
  <c r="F44"/>
  <c r="F43" s="1"/>
  <c r="F42" s="1"/>
  <c r="F41" s="1"/>
  <c r="G57"/>
  <c r="F24"/>
  <c r="G24"/>
  <c r="F28"/>
  <c r="G154"/>
  <c r="G153" s="1"/>
  <c r="G152" s="1"/>
  <c r="G147" s="1"/>
  <c r="G146" s="1"/>
  <c r="G181"/>
  <c r="G180" s="1"/>
  <c r="G179" s="1"/>
  <c r="G168" s="1"/>
  <c r="F141" l="1"/>
  <c r="F116" s="1"/>
  <c r="G141"/>
  <c r="G116" s="1"/>
  <c r="F103"/>
  <c r="F102" s="1"/>
  <c r="F101" s="1"/>
  <c r="F23"/>
  <c r="F22" s="1"/>
  <c r="F15" s="1"/>
  <c r="G222"/>
  <c r="G38"/>
  <c r="G37" s="1"/>
  <c r="G28" s="1"/>
  <c r="G23" l="1"/>
  <c r="G22" s="1"/>
  <c r="G15" s="1"/>
  <c r="G239" s="1"/>
  <c r="F239"/>
</calcChain>
</file>

<file path=xl/sharedStrings.xml><?xml version="1.0" encoding="utf-8"?>
<sst xmlns="http://schemas.openxmlformats.org/spreadsheetml/2006/main" count="761" uniqueCount="270">
  <si>
    <t>УТВЕРЖДЕНО</t>
  </si>
  <si>
    <t>Решением Совета депутатов</t>
  </si>
  <si>
    <t>ВЕДОМСТВЕННАЯ СТРУКТУРА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</si>
  <si>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</si>
  <si>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</si>
  <si>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</si>
  <si>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</si>
  <si>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</si>
  <si>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</si>
  <si>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</si>
  <si>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</si>
  <si>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</si>
  <si>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</si>
  <si>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</si>
  <si>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</si>
  <si>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</si>
  <si>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</si>
  <si>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</si>
  <si>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</si>
  <si>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</si>
  <si>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</si>
  <si>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</si>
  <si>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</si>
  <si>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</si>
  <si>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</si>
  <si>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</si>
  <si>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</si>
  <si>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</si>
  <si>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</si>
  <si>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</si>
  <si>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</si>
  <si>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</si>
  <si>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</si>
  <si>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</si>
  <si>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</si>
  <si>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</si>
  <si>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</si>
  <si>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</si>
  <si>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</si>
  <si>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</si>
  <si>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</si>
  <si>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</si>
  <si>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</si>
  <si>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</si>
  <si>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</si>
  <si>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</si>
  <si>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</si>
  <si>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</si>
  <si>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</si>
  <si>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</si>
  <si>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</si>
  <si>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</si>
  <si>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</si>
  <si>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</si>
  <si>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</si>
  <si>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</si>
  <si>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04 0 00 00000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</si>
  <si>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</si>
  <si>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</si>
  <si>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</si>
  <si>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</si>
  <si>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</si>
  <si>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</si>
  <si>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</si>
  <si>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муниципального образования Вындиноостровское сельское поселение</t>
  </si>
  <si>
    <t>68 9 01 10190</t>
  </si>
  <si>
    <t>НАЦИОНАЛЬНАЯ ОБОРОНА</t>
  </si>
  <si>
    <t>0200</t>
  </si>
  <si>
    <t>0203</t>
  </si>
  <si>
    <t>68 9 01 51180</t>
  </si>
  <si>
    <t>НАЦИОНАЛЬНАЯ БЕЗОПАСНОСТЬ И ПРАВООХРАНИТЕЛЬНАЯ ДЕЯТЕЛЬНОСТЬ</t>
  </si>
  <si>
    <t>0300</t>
  </si>
  <si>
    <t>07 0 00 00000</t>
  </si>
  <si>
    <t>Мероприятие по усилению антитеррористической защищенности объектов социальной сферы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</si>
  <si>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</si>
  <si>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</si>
  <si>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</si>
  <si>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</si>
  <si>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03 0 00 00000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</si>
  <si>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</si>
  <si>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НАЦИОНАЛЬНАЯ ЭКОНОМИКА</t>
  </si>
  <si>
    <t>0400</t>
  </si>
  <si>
    <t>Дорожное хозяйство (дорожные фонды)</t>
  </si>
  <si>
    <t>0409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</si>
  <si>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</si>
  <si>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14 0 00 00000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</si>
  <si>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</si>
  <si>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0412</t>
  </si>
  <si>
    <t>68 9 01 10150</t>
  </si>
  <si>
    <t>ЖИЛИЩНО-КОММУНАЛЬНОЕ ХОЗЯЙСТВО</t>
  </si>
  <si>
    <t>0500</t>
  </si>
  <si>
    <t>Жилищное хозяйство</t>
  </si>
  <si>
    <t>0501</t>
  </si>
  <si>
    <t>Капитальные вложения в объекты государственной (муниципальной) собственности</t>
  </si>
  <si>
    <t>400</t>
  </si>
  <si>
    <t>68 9 01 10160</t>
  </si>
  <si>
    <t>Коммунальное хозяйство</t>
  </si>
  <si>
    <t>0502</t>
  </si>
  <si>
    <t>Благоустройство</t>
  </si>
  <si>
    <t>0503</t>
  </si>
  <si>
    <t>05 0 00 00000</t>
  </si>
  <si>
    <t>06 0 00 00000</t>
  </si>
  <si>
    <t>Непрограммные расходы по благоустройству органов местного самоуправления поселения</t>
  </si>
  <si>
    <t>68 9 01 10170</t>
  </si>
  <si>
    <t>КУЛЬТУРА,  КИНЕМАТОГРАФИЯ</t>
  </si>
  <si>
    <t>0800</t>
  </si>
  <si>
    <t xml:space="preserve">Культура </t>
  </si>
  <si>
    <t>0801</t>
  </si>
  <si>
    <t>08 0 00 00000</t>
  </si>
  <si>
    <t>Предоставление муниципальным бюджетным учреждениям субсидий на выполнение муниципального задания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</si>
  <si>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</si>
  <si>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</si>
  <si>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</si>
  <si>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</si>
  <si>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</si>
  <si>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СОЦИАЛЬНАЯ ПОЛИТИКА</t>
  </si>
  <si>
    <t>1000</t>
  </si>
  <si>
    <t>Пенсионное обеспечение</t>
  </si>
  <si>
    <t>1001</t>
  </si>
  <si>
    <t>Социальное обеспечение и иные выплаты населению</t>
  </si>
  <si>
    <t>300</t>
  </si>
  <si>
    <t>ФИЗИЧЕСКАЯ КУЛЬТУРА И СПОРТ</t>
  </si>
  <si>
    <t>1100</t>
  </si>
  <si>
    <t>Физическая культура</t>
  </si>
  <si>
    <t>1101</t>
  </si>
  <si>
    <t>09 0 00 00000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</si>
  <si>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</si>
  <si>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</si>
  <si>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</si>
  <si>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</si>
  <si>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</si>
  <si>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2021-2023 годы"</t>
  </si>
  <si>
    <t>68 9 01 60300</t>
  </si>
  <si>
    <t>На подготовку и выполнения прочих работ по содержанию дорог местного значения  в рамках непрограммных расходов</t>
  </si>
  <si>
    <t>68 9 00 0000</t>
  </si>
  <si>
    <t>0 503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</si>
  <si>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2022-2024 годы"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</si>
  <si>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2022-2024 г.г."</t>
  </si>
  <si>
    <t xml:space="preserve">Комплекс процессных  мероприятий "Предоставление муниципальным бюджетным учреждениям субсидий на выполнение муниципального задания и иные цели" </t>
  </si>
  <si>
    <t>08 4 01 00000</t>
  </si>
  <si>
    <t>08 4 01 00170</t>
  </si>
  <si>
    <t>14 4 01 S4770</t>
  </si>
  <si>
    <t>03 4 01 10030</t>
  </si>
  <si>
    <t>Комплекс процессных  мероприятий "Информационно-пропагандистское противодействие терроризму и экстремизму"</t>
  </si>
  <si>
    <t>07 4 01 10070</t>
  </si>
  <si>
    <t>07 4 01 00000</t>
  </si>
  <si>
    <t>Комплекс процессных  мероприятий "Обучение муниципальных служащих администрации по вопросам противодействия коррупции"</t>
  </si>
  <si>
    <t>04 4 01 10040</t>
  </si>
  <si>
    <t>04 4 01 00000</t>
  </si>
  <si>
    <t>14 4 01 00000</t>
  </si>
  <si>
    <t>1004</t>
  </si>
  <si>
    <t>Районный бюджет</t>
  </si>
  <si>
    <t>03 4 01 60110</t>
  </si>
  <si>
    <t>На мероприятия по профилактике асоциального поведения в молодежной среде</t>
  </si>
  <si>
    <t>0707</t>
  </si>
  <si>
    <t>08 4 01 60290</t>
  </si>
  <si>
    <t>Молодежная политика</t>
  </si>
  <si>
    <t>Комплексы процессных мероприятий</t>
  </si>
  <si>
    <t>Муниципальная программа "Противодействие коррупции в муниципальном образовании Вындиноостровское  сельское поселение на 2023-2025 годы"</t>
  </si>
  <si>
    <t>04 4 00 00000</t>
  </si>
  <si>
    <t>07 4 00 00000</t>
  </si>
  <si>
    <t>08 4 00 00000</t>
  </si>
  <si>
    <t>08 4 01 F0480</t>
  </si>
  <si>
    <t>68 9 01 F0340</t>
  </si>
  <si>
    <t>68 9 01 F0450</t>
  </si>
  <si>
    <t>Прочие мероприятия по начислению найма</t>
  </si>
  <si>
    <t>Приложение 5</t>
  </si>
  <si>
    <t>проект</t>
  </si>
  <si>
    <t>Администрация  Вындиноостровского сельского поселения</t>
  </si>
  <si>
    <t>расходов бюджета  Вындиноостровского сельского поселения Волховского муниципального района Ленинградской области на 2024 год и плановый период 2025-2026 годов</t>
  </si>
  <si>
    <t>2024год утверждено</t>
  </si>
  <si>
    <t>2024год исполнено</t>
  </si>
  <si>
    <t>Обеспечение проведение выборов и референдумов</t>
  </si>
  <si>
    <t>68 9 01 10310</t>
  </si>
  <si>
    <t>68 3 01 00150</t>
  </si>
  <si>
    <t>69 3 01 00150</t>
  </si>
  <si>
    <t>129</t>
  </si>
  <si>
    <t>121</t>
  </si>
  <si>
    <t>Закупка товаров, работ и услуг для обеспечения государственных (муниципальных) нужд</t>
  </si>
  <si>
    <t xml:space="preserve"> Прочая закупка товаров, работ и услуг</t>
  </si>
  <si>
    <t xml:space="preserve"> Закупка энергетических ресурсов</t>
  </si>
  <si>
    <t>247</t>
  </si>
  <si>
    <t>244</t>
  </si>
  <si>
    <t>Исполнение функций государственных органов Ленинградской области</t>
  </si>
  <si>
    <t xml:space="preserve">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</si>
  <si>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Фонд оплаты труда государственных (муниципальных) органов</t>
  </si>
  <si>
    <t>Прочая закупка товаров, работ и услуг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</si>
  <si>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</si>
  <si>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Фонд оплаты труда государственных (муниципальных) органов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</si>
  <si>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</t>
  </si>
  <si>
    <t>Осуществление первичного воинского учета на территориях, где отсутствуют военные комиссариаты</t>
  </si>
  <si>
    <t xml:space="preserve"> Иные закупки товаров, работ и услуг для обеспечения государственных (муниципальных) нужд</t>
  </si>
  <si>
    <t xml:space="preserve"> Закупка товаров, работ и услуг для обеспечения государственных (муниципальных) нужд</t>
  </si>
  <si>
    <t>На подготовку и выполнение тушения лесных и торфяных пожаров</t>
  </si>
  <si>
    <t>0314</t>
  </si>
  <si>
    <t xml:space="preserve"> Другие вопросы в области национальной безопасности и правоохранительной деятельности</t>
  </si>
  <si>
    <t>Муниципальная программа "Поддержка муниципальных инициатив и участия населения части территории  Вындиноостровского сельского поселения в реализации инициативных предложений на 2024 год"</t>
  </si>
  <si>
    <t>14 4 00 00000</t>
  </si>
  <si>
    <t>Комплекс процессных  мероприятий "Ремонт дороги д. Плотичное, ул. Лесная"</t>
  </si>
  <si>
    <t xml:space="preserve"> Мероприятия по землеустройству и землепользованию</t>
  </si>
  <si>
    <t>Мероприятия по уплате взносов на капитальный ремонт многоквартирных жилых домов</t>
  </si>
  <si>
    <t>Муниципальная программа «Устойчивое функционирование объектов коммунального хозяйства муниципального образования Вындиноостровское сельское поселение на 2024-2026 годы»</t>
  </si>
  <si>
    <t>Отраслевые проекты</t>
  </si>
  <si>
    <t>Отраслевой проект "Обеспечение надежности и качества снабжения населения и организаций Ленинградской области электрической и тепловой энергией"</t>
  </si>
  <si>
    <t xml:space="preserve"> Замена котлоагрегата КВГМ-2,5-95 с установкой комбинированной горелки HR92А</t>
  </si>
  <si>
    <t>09 7 00 00000</t>
  </si>
  <si>
    <t>09 7 01 00000</t>
  </si>
  <si>
    <t>09 7 01 S0160</t>
  </si>
  <si>
    <t>243</t>
  </si>
  <si>
    <t>Закупка товаров, работ и услуг в целях капитального ремонта государственного (муниципального) имущества</t>
  </si>
  <si>
    <t xml:space="preserve"> 02 4 01 S4660</t>
  </si>
  <si>
    <t xml:space="preserve">68 9 01 F0500 </t>
  </si>
  <si>
    <t>На реализацию мероприятий по обеспечению устойчивого функционирования объектов теплоснабжения на территории Волховского района</t>
  </si>
  <si>
    <t xml:space="preserve">68 9 01 10250 </t>
  </si>
  <si>
    <t xml:space="preserve"> 68 9 01 10230</t>
  </si>
  <si>
    <t xml:space="preserve">05 5 02 F0550 </t>
  </si>
  <si>
    <t xml:space="preserve">  На проведение мероприятий по освобождению территрорий от засоренности борщевиком Сосновского муниципальных образований Волховского муниципального района механическим методом (покос)</t>
  </si>
  <si>
    <t>05 7 01 S4310</t>
  </si>
  <si>
    <t xml:space="preserve"> На реализацию комплекса мероприятий по борьбе с борщевиком Сосновского на территориях муниципальных образований Ленинградской области</t>
  </si>
  <si>
    <t xml:space="preserve">06 2 F2 55550 </t>
  </si>
  <si>
    <t>Реализация программ формирования современной городской среды</t>
  </si>
  <si>
    <t>18 5 01 60560</t>
  </si>
  <si>
    <t>Прочие мероприятия по благоустройству сельских поселений</t>
  </si>
  <si>
    <t xml:space="preserve">  Иные закупки товаров, работ и услуг для обеспечения государственных (муниципальных) нужд</t>
  </si>
  <si>
    <t>На замену светильников уличного освещения на энергосберегающие, в том числе ремонт сопутствующего оборудования</t>
  </si>
  <si>
    <t>Закупка энергетических ресурсов</t>
  </si>
  <si>
    <t>68 9 01 S4840</t>
  </si>
  <si>
    <t>На поддержку развития общественной инфраструктуры муниципального значения</t>
  </si>
  <si>
    <t>На реализацию мероприятий по подготовке объектов теплоснабжения к отопительному сезону на территории Ленинградской области</t>
  </si>
  <si>
    <t>Муниципальная программа "Борьба с борщевиком Сосновского на территории  Вындиноостровского сельского поселения на 2021-2026 годы"</t>
  </si>
  <si>
    <t>Отраслевые проекты "Сохранение  и  восстановление  земельных  ресурсов"</t>
  </si>
  <si>
    <t>05 7 01 00000</t>
  </si>
  <si>
    <t>Муниципальная программа "Формирование комфортной городской среды  на территории  Вындиноостровского сельского поселения на 2022-2024 годы"</t>
  </si>
  <si>
    <t>Региональные проекты</t>
  </si>
  <si>
    <t>06 2 00 00000</t>
  </si>
  <si>
    <t>На мероприятия по ликвидации мест несанкционированного размещения отходов и озеленение</t>
  </si>
  <si>
    <t xml:space="preserve">Муниципальная программа "О проведении работ по благоустройству, озеленению и экологической безопасности населенных пунктов  Вындиноостровского сельского поселения Волховского </t>
  </si>
  <si>
    <t xml:space="preserve">Комплекс процессных  мероприятий </t>
  </si>
  <si>
    <t>18 0 00 00000</t>
  </si>
  <si>
    <t>18 5 01 00000</t>
  </si>
  <si>
    <t>Затраты на оплату услуг по электоэнергии на уличное овещение</t>
  </si>
  <si>
    <t>Субсидии бюджетным учреждениям</t>
  </si>
  <si>
    <t>Субсидии бюджетным учреждениям на иные цели</t>
  </si>
  <si>
    <t>612</t>
  </si>
  <si>
    <t>610</t>
  </si>
  <si>
    <t>611</t>
  </si>
  <si>
    <t>410</t>
  </si>
  <si>
    <t>Бюджетные инвестиции</t>
  </si>
  <si>
    <t>На разработку проектно-сметной документации, проведение обмерных работ и технического обследования зданий</t>
  </si>
  <si>
    <t xml:space="preserve">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</si>
  <si>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68 9 01 03020</t>
  </si>
  <si>
    <t>312</t>
  </si>
  <si>
    <t>310</t>
  </si>
  <si>
    <t>Иные пенсии, социальные доплаты к пенсиям</t>
  </si>
  <si>
    <t>Публичные нормативные социальные выплаты гражданам</t>
  </si>
  <si>
    <t>Оказание иных видов социальной помощи</t>
  </si>
  <si>
    <t>16 7 00 00000</t>
  </si>
  <si>
    <t>Подпрограмма "Обеспечение жильем молодых семей и иных категорий граждан ,нуждающихся в улучшении жилищных условий, на территории муниципального образования Вындиноостровское сельское поселение на 2022-2026гг"</t>
  </si>
  <si>
    <t>16 7 01 00000</t>
  </si>
  <si>
    <t>16701L4970</t>
  </si>
  <si>
    <t>Реализация мероприятий по обеспечению жильем молодых семей</t>
  </si>
  <si>
    <t>Субсидии гражданам на приобретение жилья</t>
  </si>
  <si>
    <t>Социальные выплаты гражданам, кроме публичных нормативных социальных выплат</t>
  </si>
  <si>
    <t xml:space="preserve"> Социальное обеспечение и иные выплаты населению</t>
  </si>
  <si>
    <t>322</t>
  </si>
  <si>
    <t>320</t>
  </si>
  <si>
    <t xml:space="preserve"> 68 9 01 S4840</t>
  </si>
  <si>
    <t xml:space="preserve"> На поддержку мер по обеспечению сбалансированности бюджетов</t>
  </si>
  <si>
    <t xml:space="preserve"> Вындиноостровского сельского поселения</t>
  </si>
  <si>
    <t>от 01.04.2025 г №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</si>
</sst>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7"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8"/>
      <color rgb="FF000000"/>
      <name val="Arial Cyr"/>
    </font>
    <font>
      <sz val="10"/>
      <color rgb="FF000000"/>
      <name val="Times New Roman"/>
      <family val="1"/>
      <charset val="1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6" fillId="0" borderId="0"/>
    <xf numFmtId="0" fontId="2" fillId="0" borderId="0"/>
    <xf numFmtId="0" fontId="14" fillId="0" borderId="13">
      <alignment horizontal="left" wrapText="1"/>
    </xf>
  </cellStyleXfs>
  <cellXfs count="137">
    <xf numFmtId="0" fontId="0" fillId="0" borderId="0" xfId="0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0" xfId="0" applyFont="1" applyFill="1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65" fontId="7" fillId="0" borderId="0" xfId="0" applyNumberFormat="1" applyFont="1" applyFill="1" applyAlignment="1">
      <alignment vertical="center"/>
    </xf>
    <xf numFmtId="2" fontId="11" fillId="0" borderId="0" xfId="0" applyNumberFormat="1" applyFont="1" applyFill="1" applyAlignment="1">
      <alignment horizontal="left" vertical="center"/>
    </xf>
    <xf numFmtId="2" fontId="11" fillId="0" borderId="0" xfId="0" applyNumberFormat="1" applyFont="1" applyFill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2" fontId="7" fillId="0" borderId="0" xfId="0" applyNumberFormat="1" applyFont="1" applyFill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0" fontId="13" fillId="0" borderId="0" xfId="0" applyFont="1" applyFill="1"/>
    <xf numFmtId="49" fontId="7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2" fontId="5" fillId="2" borderId="2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49" fontId="7" fillId="2" borderId="1" xfId="2" applyNumberFormat="1" applyFont="1" applyFill="1" applyBorder="1" applyAlignment="1">
      <alignment horizontal="justify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49" fontId="5" fillId="2" borderId="1" xfId="2" applyNumberFormat="1" applyFont="1" applyFill="1" applyBorder="1" applyAlignment="1">
      <alignment horizontal="justify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2" fontId="5" fillId="2" borderId="10" xfId="0" applyNumberFormat="1" applyFont="1" applyFill="1" applyBorder="1" applyAlignment="1">
      <alignment horizontal="center" vertical="center"/>
    </xf>
    <xf numFmtId="49" fontId="7" fillId="2" borderId="4" xfId="0" applyNumberFormat="1" applyFont="1" applyFill="1" applyBorder="1" applyAlignment="1" applyProtection="1">
      <alignment horizontal="left" vertical="center" wrapText="1"/>
    </xf>
    <xf numFmtId="49" fontId="7" fillId="2" borderId="4" xfId="0" applyNumberFormat="1" applyFont="1" applyFill="1" applyBorder="1" applyAlignment="1">
      <alignment horizontal="center" vertical="center"/>
    </xf>
    <xf numFmtId="49" fontId="7" fillId="2" borderId="4" xfId="0" applyNumberFormat="1" applyFont="1" applyFill="1" applyBorder="1" applyAlignment="1">
      <alignment horizontal="center" vertical="center" wrapText="1"/>
    </xf>
    <xf numFmtId="2" fontId="7" fillId="2" borderId="4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 applyProtection="1">
      <alignment horizontal="left" vertical="center" wrapText="1"/>
    </xf>
    <xf numFmtId="49" fontId="5" fillId="2" borderId="4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horizontal="center" vertical="center"/>
    </xf>
    <xf numFmtId="49" fontId="7" fillId="2" borderId="11" xfId="0" applyNumberFormat="1" applyFont="1" applyFill="1" applyBorder="1" applyAlignment="1">
      <alignment horizontal="left" vertical="center" wrapText="1"/>
    </xf>
    <xf numFmtId="49" fontId="7" fillId="2" borderId="11" xfId="0" applyNumberFormat="1" applyFont="1" applyFill="1" applyBorder="1" applyAlignment="1">
      <alignment horizontal="center" vertical="center" wrapText="1"/>
    </xf>
    <xf numFmtId="2" fontId="7" fillId="2" borderId="11" xfId="0" applyNumberFormat="1" applyFont="1" applyFill="1" applyBorder="1" applyAlignment="1">
      <alignment horizontal="center" vertical="center"/>
    </xf>
    <xf numFmtId="49" fontId="9" fillId="2" borderId="1" xfId="2" applyNumberFormat="1" applyFont="1" applyFill="1" applyBorder="1" applyAlignment="1">
      <alignment horizontal="left" vertical="top" wrapText="1"/>
    </xf>
    <xf numFmtId="49" fontId="9" fillId="2" borderId="12" xfId="2" applyNumberFormat="1" applyFont="1" applyFill="1" applyBorder="1" applyAlignment="1">
      <alignment horizontal="left" vertical="top" wrapText="1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49" fontId="7" fillId="2" borderId="3" xfId="0" applyNumberFormat="1" applyFont="1" applyFill="1" applyBorder="1" applyAlignment="1" applyProtection="1">
      <alignment horizontal="left" vertical="center" wrapText="1"/>
    </xf>
    <xf numFmtId="164" fontId="5" fillId="2" borderId="1" xfId="0" applyNumberFormat="1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left" vertical="center" wrapText="1"/>
    </xf>
    <xf numFmtId="49" fontId="9" fillId="2" borderId="12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49" fontId="7" fillId="2" borderId="12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top" wrapText="1"/>
    </xf>
    <xf numFmtId="2" fontId="5" fillId="2" borderId="5" xfId="0" applyNumberFormat="1" applyFont="1" applyFill="1" applyBorder="1" applyAlignment="1">
      <alignment horizontal="center" vertical="center"/>
    </xf>
    <xf numFmtId="2" fontId="5" fillId="2" borderId="1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vertical="center" wrapText="1"/>
    </xf>
    <xf numFmtId="0" fontId="3" fillId="2" borderId="1" xfId="1" applyFont="1" applyFill="1" applyBorder="1" applyAlignment="1">
      <alignment horizontal="left" vertical="center" wrapText="1"/>
    </xf>
    <xf numFmtId="49" fontId="7" fillId="2" borderId="6" xfId="0" applyNumberFormat="1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wrapText="1"/>
    </xf>
    <xf numFmtId="164" fontId="7" fillId="2" borderId="1" xfId="0" applyNumberFormat="1" applyFont="1" applyFill="1" applyBorder="1" applyAlignment="1">
      <alignment horizontal="left" vertical="center" wrapText="1"/>
    </xf>
    <xf numFmtId="0" fontId="12" fillId="2" borderId="1" xfId="1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left" vertical="center" wrapText="1"/>
    </xf>
    <xf numFmtId="2" fontId="9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wrapText="1"/>
    </xf>
    <xf numFmtId="49" fontId="3" fillId="2" borderId="7" xfId="0" applyNumberFormat="1" applyFont="1" applyFill="1" applyBorder="1" applyAlignment="1" applyProtection="1">
      <alignment horizontal="left" vertical="center" wrapText="1"/>
    </xf>
    <xf numFmtId="49" fontId="1" fillId="2" borderId="8" xfId="0" applyNumberFormat="1" applyFont="1" applyFill="1" applyBorder="1" applyAlignment="1" applyProtection="1">
      <alignment horizontal="center" vertical="center" wrapText="1"/>
    </xf>
    <xf numFmtId="49" fontId="3" fillId="2" borderId="8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15" fillId="2" borderId="9" xfId="0" applyFont="1" applyFill="1" applyBorder="1" applyAlignment="1">
      <alignment horizontal="left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left" vertical="center" wrapText="1"/>
    </xf>
    <xf numFmtId="2" fontId="5" fillId="2" borderId="14" xfId="0" applyNumberFormat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left" vertical="center" wrapText="1"/>
    </xf>
    <xf numFmtId="0" fontId="9" fillId="2" borderId="10" xfId="1" applyFont="1" applyFill="1" applyBorder="1" applyAlignment="1">
      <alignment horizontal="left" vertical="center" wrapText="1"/>
    </xf>
    <xf numFmtId="2" fontId="7" fillId="2" borderId="15" xfId="0" applyNumberFormat="1" applyFont="1" applyFill="1" applyBorder="1" applyAlignment="1">
      <alignment horizontal="center" vertical="center"/>
    </xf>
    <xf numFmtId="49" fontId="7" fillId="0" borderId="9" xfId="0" applyNumberFormat="1" applyFont="1" applyBorder="1" applyAlignment="1">
      <alignment horizontal="left" vertical="center" wrapText="1"/>
    </xf>
    <xf numFmtId="49" fontId="9" fillId="0" borderId="0" xfId="0" applyNumberFormat="1" applyFont="1" applyBorder="1" applyAlignment="1">
      <alignment horizontal="left" vertical="center" wrapText="1"/>
    </xf>
    <xf numFmtId="0" fontId="9" fillId="2" borderId="16" xfId="0" applyFont="1" applyFill="1" applyBorder="1" applyAlignment="1">
      <alignment wrapText="1"/>
    </xf>
    <xf numFmtId="0" fontId="3" fillId="2" borderId="9" xfId="0" applyFont="1" applyFill="1" applyBorder="1" applyAlignment="1">
      <alignment horizontal="left" wrapText="1"/>
    </xf>
    <xf numFmtId="0" fontId="5" fillId="2" borderId="17" xfId="1" applyFont="1" applyFill="1" applyBorder="1" applyAlignment="1">
      <alignment horizontal="left" vertical="center" wrapText="1"/>
    </xf>
    <xf numFmtId="0" fontId="3" fillId="2" borderId="9" xfId="1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16" fillId="0" borderId="13" xfId="3" applyNumberFormat="1" applyFont="1" applyProtection="1">
      <alignment horizontal="left" wrapText="1"/>
    </xf>
    <xf numFmtId="0" fontId="16" fillId="2" borderId="4" xfId="0" applyFont="1" applyFill="1" applyBorder="1" applyAlignment="1">
      <alignment horizontal="left" vertical="center" wrapText="1"/>
    </xf>
    <xf numFmtId="0" fontId="9" fillId="2" borderId="9" xfId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wrapText="1"/>
    </xf>
    <xf numFmtId="0" fontId="9" fillId="2" borderId="4" xfId="0" applyFont="1" applyFill="1" applyBorder="1" applyAlignment="1">
      <alignment wrapText="1"/>
    </xf>
    <xf numFmtId="49" fontId="3" fillId="2" borderId="6" xfId="0" applyNumberFormat="1" applyFont="1" applyFill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9" fillId="2" borderId="0" xfId="0" applyFont="1" applyFill="1" applyBorder="1" applyAlignment="1">
      <alignment wrapText="1"/>
    </xf>
    <xf numFmtId="0" fontId="9" fillId="2" borderId="11" xfId="1" applyFont="1" applyFill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0" fillId="2" borderId="0" xfId="0" applyFont="1" applyFill="1"/>
    <xf numFmtId="164" fontId="9" fillId="2" borderId="1" xfId="0" applyNumberFormat="1" applyFont="1" applyFill="1" applyBorder="1" applyAlignment="1">
      <alignment horizontal="left" vertical="center" wrapText="1"/>
    </xf>
    <xf numFmtId="49" fontId="3" fillId="2" borderId="18" xfId="0" applyNumberFormat="1" applyFont="1" applyFill="1" applyBorder="1" applyAlignment="1" applyProtection="1">
      <alignment horizontal="left" vertical="center" wrapText="1"/>
    </xf>
    <xf numFmtId="0" fontId="3" fillId="2" borderId="11" xfId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 applyProtection="1">
      <alignment horizontal="left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 applyProtection="1">
      <alignment horizontal="center" vertical="center" wrapText="1"/>
    </xf>
    <xf numFmtId="49" fontId="9" fillId="2" borderId="4" xfId="0" applyNumberFormat="1" applyFont="1" applyFill="1" applyBorder="1" applyAlignment="1" applyProtection="1">
      <alignment horizontal="left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Alignment="1">
      <alignment vertical="center"/>
    </xf>
    <xf numFmtId="2" fontId="11" fillId="0" borderId="0" xfId="0" applyNumberFormat="1" applyFont="1" applyFill="1" applyAlignment="1">
      <alignment horizontal="right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</cellXfs>
  <cellStyles count="4">
    <cellStyle name="Excel Built-in Explanatory Text" xfId="2"/>
    <cellStyle name="xl70" xfId="3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41"/>
  <sheetViews>
    <sheetView tabSelected="1" zoomScaleNormal="100" zoomScaleSheetLayoutView="106" workbookViewId="0">
      <selection activeCell="I9" sqref="I9"/>
    </sheetView>
  </sheetViews>
  <sheetFormatPr defaultColWidth="11.88671875" defaultRowHeight="13.2"/>
  <cols>
    <col min="1" max="1" width="42.109375" style="1" customWidth="1"/>
    <col min="2" max="2" width="5.33203125" style="2" customWidth="1"/>
    <col min="3" max="3" width="6.33203125" style="2" customWidth="1"/>
    <col min="4" max="4" width="13.33203125" style="2" customWidth="1"/>
    <col min="5" max="5" width="5.109375" style="2" customWidth="1"/>
    <col min="6" max="6" width="11.44140625" style="12" customWidth="1"/>
    <col min="7" max="7" width="11.33203125" style="12" customWidth="1"/>
    <col min="8" max="8" width="11.88671875" style="3"/>
    <col min="9" max="9" width="11.88671875" style="4"/>
    <col min="10" max="16384" width="11.88671875" style="3"/>
  </cols>
  <sheetData>
    <row r="1" spans="1:10">
      <c r="D1" s="1"/>
      <c r="E1" s="1"/>
      <c r="F1" s="130" t="s">
        <v>166</v>
      </c>
      <c r="G1" s="130"/>
    </row>
    <row r="2" spans="1:10">
      <c r="D2" s="1"/>
      <c r="E2" s="1"/>
      <c r="F2" s="130" t="s">
        <v>0</v>
      </c>
      <c r="G2" s="130"/>
    </row>
    <row r="3" spans="1:10">
      <c r="D3" s="1"/>
      <c r="E3" s="130" t="s">
        <v>1</v>
      </c>
      <c r="F3" s="130"/>
      <c r="G3" s="130"/>
    </row>
    <row r="4" spans="1:10">
      <c r="D4" s="130" t="s">
        <v>268</v>
      </c>
      <c r="E4" s="130"/>
      <c r="F4" s="130"/>
      <c r="G4" s="130"/>
    </row>
    <row r="5" spans="1:10">
      <c r="A5" s="1" t="s">
        <v>167</v>
      </c>
      <c r="D5" s="1"/>
      <c r="E5" s="1"/>
      <c r="F5" s="130" t="s">
        <v>269</v>
      </c>
      <c r="G5" s="130"/>
    </row>
    <row r="6" spans="1:10">
      <c r="D6" s="3"/>
      <c r="E6" s="3"/>
      <c r="F6" s="10"/>
      <c r="G6" s="10"/>
    </row>
    <row r="7" spans="1:10" ht="17.399999999999999" customHeight="1">
      <c r="A7" s="131" t="s">
        <v>2</v>
      </c>
      <c r="B7" s="131"/>
      <c r="C7" s="131"/>
      <c r="D7" s="131"/>
      <c r="E7" s="131"/>
      <c r="F7" s="131"/>
      <c r="G7" s="11"/>
    </row>
    <row r="8" spans="1:10" ht="28.8" customHeight="1">
      <c r="A8" s="132" t="s">
        <v>169</v>
      </c>
      <c r="B8" s="132"/>
      <c r="C8" s="132"/>
      <c r="D8" s="132"/>
      <c r="E8" s="132"/>
      <c r="F8" s="132"/>
    </row>
    <row r="9" spans="1:10">
      <c r="A9" s="5"/>
      <c r="B9" s="6"/>
      <c r="C9" s="6"/>
      <c r="D9" s="6"/>
      <c r="E9" s="6"/>
      <c r="F9" s="13"/>
    </row>
    <row r="10" spans="1:10" ht="12.75" customHeight="1">
      <c r="A10" s="133" t="s">
        <v>3</v>
      </c>
      <c r="B10" s="134" t="s">
        <v>4</v>
      </c>
      <c r="C10" s="135" t="s">
        <v>5</v>
      </c>
      <c r="D10" s="135" t="s">
        <v>6</v>
      </c>
      <c r="E10" s="135" t="s">
        <v>7</v>
      </c>
      <c r="F10" s="136" t="s">
        <v>8</v>
      </c>
      <c r="G10" s="136" t="s">
        <v>8</v>
      </c>
    </row>
    <row r="11" spans="1:10">
      <c r="A11" s="133"/>
      <c r="B11" s="134"/>
      <c r="C11" s="135"/>
      <c r="D11" s="135"/>
      <c r="E11" s="135"/>
      <c r="F11" s="136"/>
      <c r="G11" s="136"/>
    </row>
    <row r="12" spans="1:10" ht="121.8" customHeight="1">
      <c r="A12" s="133"/>
      <c r="B12" s="134"/>
      <c r="C12" s="135"/>
      <c r="D12" s="135"/>
      <c r="E12" s="135"/>
      <c r="F12" s="14" t="s">
        <v>170</v>
      </c>
      <c r="G12" s="14" t="s">
        <v>171</v>
      </c>
    </row>
    <row r="13" spans="1:10">
      <c r="A13" s="7">
        <v>1</v>
      </c>
      <c r="B13" s="7">
        <v>2</v>
      </c>
      <c r="C13" s="7">
        <v>4</v>
      </c>
      <c r="D13" s="7">
        <v>5</v>
      </c>
      <c r="E13" s="7">
        <v>6</v>
      </c>
      <c r="F13" s="15">
        <v>7</v>
      </c>
      <c r="G13" s="15">
        <v>8</v>
      </c>
    </row>
    <row r="14" spans="1:10" ht="26.4">
      <c r="A14" s="17" t="s">
        <v>168</v>
      </c>
      <c r="B14" s="18" t="s">
        <v>9</v>
      </c>
      <c r="C14" s="18"/>
      <c r="D14" s="18"/>
      <c r="E14" s="18"/>
      <c r="F14" s="19">
        <f>F15+F73+F80+F101+F116+F187+F192+F208+F222</f>
        <v>57312.4</v>
      </c>
      <c r="G14" s="19">
        <f>G15+G73+G80+G101+G116+G187+G192+G208+G222</f>
        <v>43947.479999999996</v>
      </c>
    </row>
    <row r="15" spans="1:10" s="8" customFormat="1">
      <c r="A15" s="17" t="s">
        <v>10</v>
      </c>
      <c r="B15" s="18"/>
      <c r="C15" s="18" t="s">
        <v>11</v>
      </c>
      <c r="D15" s="18"/>
      <c r="E15" s="18"/>
      <c r="F15" s="19">
        <f>F16+F22+F41+F49+F51+F55</f>
        <v>11143.169999999998</v>
      </c>
      <c r="G15" s="19">
        <f>G16+G22+G41+G49+G51+G55</f>
        <v>10912.83</v>
      </c>
    </row>
    <row r="16" spans="1:10" s="8" customFormat="1" ht="52.8">
      <c r="A16" s="17" t="s">
        <v>12</v>
      </c>
      <c r="B16" s="18"/>
      <c r="C16" s="18" t="s">
        <v>13</v>
      </c>
      <c r="D16" s="18"/>
      <c r="E16" s="18"/>
      <c r="F16" s="19">
        <f t="shared" ref="F16:G20" si="0">F17</f>
        <v>144</v>
      </c>
      <c r="G16" s="19">
        <f t="shared" si="0"/>
        <v>144</v>
      </c>
      <c r="J16" s="9"/>
    </row>
    <row r="17" spans="1:7" s="8" customFormat="1" ht="26.4">
      <c r="A17" s="17" t="s">
        <v>14</v>
      </c>
      <c r="B17" s="18"/>
      <c r="C17" s="18" t="s">
        <v>13</v>
      </c>
      <c r="D17" s="18" t="s">
        <v>15</v>
      </c>
      <c r="E17" s="18"/>
      <c r="F17" s="19">
        <f t="shared" si="0"/>
        <v>144</v>
      </c>
      <c r="G17" s="19">
        <f t="shared" si="0"/>
        <v>144</v>
      </c>
    </row>
    <row r="18" spans="1:7" s="8" customFormat="1" ht="26.4">
      <c r="A18" s="17" t="s">
        <v>16</v>
      </c>
      <c r="B18" s="18"/>
      <c r="C18" s="18" t="s">
        <v>13</v>
      </c>
      <c r="D18" s="18" t="s">
        <v>17</v>
      </c>
      <c r="E18" s="18"/>
      <c r="F18" s="19">
        <f t="shared" si="0"/>
        <v>144</v>
      </c>
      <c r="G18" s="19">
        <f t="shared" si="0"/>
        <v>144</v>
      </c>
    </row>
    <row r="19" spans="1:7" s="8" customFormat="1">
      <c r="A19" s="17" t="s">
        <v>18</v>
      </c>
      <c r="B19" s="18"/>
      <c r="C19" s="18" t="s">
        <v>13</v>
      </c>
      <c r="D19" s="18" t="s">
        <v>19</v>
      </c>
      <c r="E19" s="18"/>
      <c r="F19" s="19">
        <f t="shared" si="0"/>
        <v>144</v>
      </c>
      <c r="G19" s="19">
        <f t="shared" si="0"/>
        <v>144</v>
      </c>
    </row>
    <row r="20" spans="1:7" ht="26.4">
      <c r="A20" s="20" t="s">
        <v>34</v>
      </c>
      <c r="B20" s="21"/>
      <c r="C20" s="21" t="s">
        <v>13</v>
      </c>
      <c r="D20" s="21" t="s">
        <v>20</v>
      </c>
      <c r="E20" s="21"/>
      <c r="F20" s="22">
        <f t="shared" si="0"/>
        <v>144</v>
      </c>
      <c r="G20" s="22">
        <f t="shared" si="0"/>
        <v>144</v>
      </c>
    </row>
    <row r="21" spans="1:7" ht="27.6">
      <c r="A21" s="23" t="s">
        <v>21</v>
      </c>
      <c r="B21" s="21"/>
      <c r="C21" s="21" t="s">
        <v>13</v>
      </c>
      <c r="D21" s="21" t="s">
        <v>20</v>
      </c>
      <c r="E21" s="21" t="s">
        <v>22</v>
      </c>
      <c r="F21" s="22">
        <v>144</v>
      </c>
      <c r="G21" s="22">
        <v>144</v>
      </c>
    </row>
    <row r="22" spans="1:7" s="8" customFormat="1" ht="66">
      <c r="A22" s="17" t="s">
        <v>23</v>
      </c>
      <c r="B22" s="18"/>
      <c r="C22" s="18" t="s">
        <v>24</v>
      </c>
      <c r="D22" s="18"/>
      <c r="E22" s="18"/>
      <c r="F22" s="19">
        <f>F23</f>
        <v>8774.31</v>
      </c>
      <c r="G22" s="19">
        <f>G23</f>
        <v>8678.2900000000009</v>
      </c>
    </row>
    <row r="23" spans="1:7" s="8" customFormat="1" ht="26.4">
      <c r="A23" s="17" t="s">
        <v>25</v>
      </c>
      <c r="B23" s="18"/>
      <c r="C23" s="18" t="s">
        <v>24</v>
      </c>
      <c r="D23" s="18" t="s">
        <v>15</v>
      </c>
      <c r="E23" s="18"/>
      <c r="F23" s="19">
        <f>F24+F28+F37</f>
        <v>8774.31</v>
      </c>
      <c r="G23" s="19">
        <f>G24+G28+G37</f>
        <v>8678.2900000000009</v>
      </c>
    </row>
    <row r="24" spans="1:7" s="8" customFormat="1" ht="52.8">
      <c r="A24" s="17" t="s">
        <v>26</v>
      </c>
      <c r="B24" s="18"/>
      <c r="C24" s="18" t="s">
        <v>24</v>
      </c>
      <c r="D24" s="18" t="s">
        <v>27</v>
      </c>
      <c r="E24" s="18"/>
      <c r="F24" s="19">
        <f>F25</f>
        <v>1805.15</v>
      </c>
      <c r="G24" s="19">
        <f>G25</f>
        <v>1805.15</v>
      </c>
    </row>
    <row r="25" spans="1:7" s="129" customFormat="1">
      <c r="A25" s="17" t="s">
        <v>18</v>
      </c>
      <c r="B25" s="18"/>
      <c r="C25" s="18" t="s">
        <v>24</v>
      </c>
      <c r="D25" s="18" t="s">
        <v>28</v>
      </c>
      <c r="E25" s="18"/>
      <c r="F25" s="19">
        <v>1805.15</v>
      </c>
      <c r="G25" s="19">
        <f>G26+G27</f>
        <v>1805.15</v>
      </c>
    </row>
    <row r="26" spans="1:7" ht="26.4">
      <c r="A26" s="24" t="s">
        <v>185</v>
      </c>
      <c r="B26" s="21"/>
      <c r="C26" s="21" t="s">
        <v>24</v>
      </c>
      <c r="D26" s="21" t="s">
        <v>29</v>
      </c>
      <c r="E26" s="21" t="s">
        <v>177</v>
      </c>
      <c r="F26" s="22"/>
      <c r="G26" s="22">
        <v>1405.44</v>
      </c>
    </row>
    <row r="27" spans="1:7" ht="52.2" customHeight="1">
      <c r="A27" s="20" t="s">
        <v>184</v>
      </c>
      <c r="B27" s="21"/>
      <c r="C27" s="21" t="s">
        <v>24</v>
      </c>
      <c r="D27" s="21" t="s">
        <v>29</v>
      </c>
      <c r="E27" s="21" t="s">
        <v>176</v>
      </c>
      <c r="F27" s="22"/>
      <c r="G27" s="25">
        <v>399.71</v>
      </c>
    </row>
    <row r="28" spans="1:7" s="8" customFormat="1" ht="26.4">
      <c r="A28" s="17" t="s">
        <v>33</v>
      </c>
      <c r="B28" s="18"/>
      <c r="C28" s="18" t="s">
        <v>24</v>
      </c>
      <c r="D28" s="18" t="s">
        <v>17</v>
      </c>
      <c r="E28" s="18"/>
      <c r="F28" s="19">
        <f>F29</f>
        <v>6569.16</v>
      </c>
      <c r="G28" s="19">
        <f>G29</f>
        <v>6473.14</v>
      </c>
    </row>
    <row r="29" spans="1:7" s="8" customFormat="1" ht="17.399999999999999" customHeight="1">
      <c r="A29" s="17" t="s">
        <v>18</v>
      </c>
      <c r="B29" s="18"/>
      <c r="C29" s="18" t="s">
        <v>24</v>
      </c>
      <c r="D29" s="18" t="s">
        <v>19</v>
      </c>
      <c r="E29" s="18"/>
      <c r="F29" s="19">
        <f>F30</f>
        <v>6569.16</v>
      </c>
      <c r="G29" s="19">
        <f>G30</f>
        <v>6473.14</v>
      </c>
    </row>
    <row r="30" spans="1:7" s="8" customFormat="1" ht="28.8" customHeight="1">
      <c r="A30" s="17" t="s">
        <v>183</v>
      </c>
      <c r="B30" s="18"/>
      <c r="C30" s="18" t="s">
        <v>24</v>
      </c>
      <c r="D30" s="68" t="s">
        <v>20</v>
      </c>
      <c r="E30" s="18"/>
      <c r="F30" s="19">
        <f>F31+F34</f>
        <v>6569.16</v>
      </c>
      <c r="G30" s="19">
        <f>G31+G34</f>
        <v>6473.14</v>
      </c>
    </row>
    <row r="31" spans="1:7" ht="26.4">
      <c r="A31" s="20" t="s">
        <v>34</v>
      </c>
      <c r="B31" s="21"/>
      <c r="C31" s="21" t="s">
        <v>24</v>
      </c>
      <c r="D31" s="21" t="s">
        <v>20</v>
      </c>
      <c r="E31" s="21" t="s">
        <v>31</v>
      </c>
      <c r="F31" s="22">
        <v>5773.42</v>
      </c>
      <c r="G31" s="22">
        <f>G32+G33</f>
        <v>5738.59</v>
      </c>
    </row>
    <row r="32" spans="1:7" ht="66">
      <c r="A32" s="24" t="s">
        <v>30</v>
      </c>
      <c r="B32" s="21"/>
      <c r="C32" s="21" t="s">
        <v>24</v>
      </c>
      <c r="D32" s="21" t="s">
        <v>20</v>
      </c>
      <c r="E32" s="21" t="s">
        <v>177</v>
      </c>
      <c r="F32" s="22"/>
      <c r="G32" s="22">
        <v>4469.51</v>
      </c>
    </row>
    <row r="33" spans="1:9" ht="52.8">
      <c r="A33" s="27" t="s">
        <v>35</v>
      </c>
      <c r="B33" s="21"/>
      <c r="C33" s="21" t="s">
        <v>24</v>
      </c>
      <c r="D33" s="21" t="s">
        <v>20</v>
      </c>
      <c r="E33" s="21" t="s">
        <v>176</v>
      </c>
      <c r="F33" s="22"/>
      <c r="G33" s="22">
        <v>1269.08</v>
      </c>
    </row>
    <row r="34" spans="1:9" ht="26.4" customHeight="1">
      <c r="A34" s="27" t="s">
        <v>178</v>
      </c>
      <c r="B34" s="21"/>
      <c r="C34" s="21" t="s">
        <v>24</v>
      </c>
      <c r="D34" s="21" t="s">
        <v>20</v>
      </c>
      <c r="E34" s="21" t="s">
        <v>37</v>
      </c>
      <c r="F34" s="22">
        <v>795.74</v>
      </c>
      <c r="G34" s="22">
        <f>G35+G36</f>
        <v>734.55</v>
      </c>
    </row>
    <row r="35" spans="1:9" ht="16.8" customHeight="1">
      <c r="A35" s="27" t="s">
        <v>179</v>
      </c>
      <c r="B35" s="21"/>
      <c r="C35" s="21" t="s">
        <v>24</v>
      </c>
      <c r="D35" s="21" t="s">
        <v>174</v>
      </c>
      <c r="E35" s="21" t="s">
        <v>182</v>
      </c>
      <c r="F35" s="22"/>
      <c r="G35" s="22">
        <v>274.92</v>
      </c>
    </row>
    <row r="36" spans="1:9" ht="16.8" customHeight="1">
      <c r="A36" s="27" t="s">
        <v>180</v>
      </c>
      <c r="B36" s="21"/>
      <c r="C36" s="21" t="s">
        <v>24</v>
      </c>
      <c r="D36" s="21" t="s">
        <v>175</v>
      </c>
      <c r="E36" s="21" t="s">
        <v>181</v>
      </c>
      <c r="F36" s="22"/>
      <c r="G36" s="22">
        <v>459.63</v>
      </c>
    </row>
    <row r="37" spans="1:9" s="8" customFormat="1" ht="26.4">
      <c r="A37" s="17" t="s">
        <v>34</v>
      </c>
      <c r="B37" s="18"/>
      <c r="C37" s="18" t="s">
        <v>24</v>
      </c>
      <c r="D37" s="18" t="s">
        <v>36</v>
      </c>
      <c r="E37" s="18" t="s">
        <v>31</v>
      </c>
      <c r="F37" s="19">
        <f>F38</f>
        <v>400</v>
      </c>
      <c r="G37" s="19">
        <f>G38</f>
        <v>400</v>
      </c>
      <c r="I37" s="16"/>
    </row>
    <row r="38" spans="1:9" ht="26.4">
      <c r="A38" s="20" t="s">
        <v>32</v>
      </c>
      <c r="B38" s="21"/>
      <c r="C38" s="21" t="s">
        <v>24</v>
      </c>
      <c r="D38" s="21" t="s">
        <v>36</v>
      </c>
      <c r="E38" s="21"/>
      <c r="F38" s="22">
        <v>400</v>
      </c>
      <c r="G38" s="22">
        <f>G39+G40</f>
        <v>400</v>
      </c>
    </row>
    <row r="39" spans="1:9" ht="26.4">
      <c r="A39" s="20" t="s">
        <v>34</v>
      </c>
      <c r="B39" s="21"/>
      <c r="C39" s="21" t="s">
        <v>24</v>
      </c>
      <c r="D39" s="21" t="s">
        <v>36</v>
      </c>
      <c r="E39" s="21" t="s">
        <v>177</v>
      </c>
      <c r="F39" s="22"/>
      <c r="G39" s="22">
        <v>284.20999999999998</v>
      </c>
    </row>
    <row r="40" spans="1:9" ht="26.4">
      <c r="A40" s="20" t="s">
        <v>32</v>
      </c>
      <c r="B40" s="21"/>
      <c r="C40" s="21" t="s">
        <v>24</v>
      </c>
      <c r="D40" s="21" t="s">
        <v>36</v>
      </c>
      <c r="E40" s="21" t="s">
        <v>176</v>
      </c>
      <c r="F40" s="22"/>
      <c r="G40" s="25">
        <v>115.79</v>
      </c>
    </row>
    <row r="41" spans="1:9" s="8" customFormat="1" ht="52.8">
      <c r="A41" s="28" t="s">
        <v>38</v>
      </c>
      <c r="B41" s="18"/>
      <c r="C41" s="18" t="s">
        <v>39</v>
      </c>
      <c r="D41" s="18"/>
      <c r="E41" s="18"/>
      <c r="F41" s="19">
        <f t="shared" ref="F41:G43" si="1">F42</f>
        <v>237.94</v>
      </c>
      <c r="G41" s="19">
        <f t="shared" si="1"/>
        <v>237.94</v>
      </c>
    </row>
    <row r="42" spans="1:9" s="8" customFormat="1" ht="26.4">
      <c r="A42" s="29" t="s">
        <v>25</v>
      </c>
      <c r="B42" s="30"/>
      <c r="C42" s="30" t="s">
        <v>39</v>
      </c>
      <c r="D42" s="30" t="s">
        <v>15</v>
      </c>
      <c r="E42" s="30"/>
      <c r="F42" s="31">
        <f t="shared" si="1"/>
        <v>237.94</v>
      </c>
      <c r="G42" s="31">
        <f t="shared" si="1"/>
        <v>237.94</v>
      </c>
    </row>
    <row r="43" spans="1:9" s="8" customFormat="1">
      <c r="A43" s="29" t="s">
        <v>33</v>
      </c>
      <c r="B43" s="30"/>
      <c r="C43" s="30" t="s">
        <v>39</v>
      </c>
      <c r="D43" s="30" t="s">
        <v>17</v>
      </c>
      <c r="E43" s="30"/>
      <c r="F43" s="31">
        <f t="shared" si="1"/>
        <v>237.94</v>
      </c>
      <c r="G43" s="31">
        <f t="shared" si="1"/>
        <v>237.94</v>
      </c>
    </row>
    <row r="44" spans="1:9" s="8" customFormat="1">
      <c r="A44" s="29" t="s">
        <v>18</v>
      </c>
      <c r="B44" s="30"/>
      <c r="C44" s="30" t="s">
        <v>39</v>
      </c>
      <c r="D44" s="30" t="s">
        <v>19</v>
      </c>
      <c r="E44" s="30"/>
      <c r="F44" s="31">
        <f>F45+F47</f>
        <v>237.94</v>
      </c>
      <c r="G44" s="31">
        <f>G45+G47</f>
        <v>237.94</v>
      </c>
    </row>
    <row r="45" spans="1:9" ht="52.8">
      <c r="A45" s="32" t="s">
        <v>40</v>
      </c>
      <c r="B45" s="21"/>
      <c r="C45" s="21" t="s">
        <v>39</v>
      </c>
      <c r="D45" s="21" t="s">
        <v>41</v>
      </c>
      <c r="E45" s="21"/>
      <c r="F45" s="22">
        <f>F46</f>
        <v>200.94</v>
      </c>
      <c r="G45" s="22">
        <f>G46</f>
        <v>200.94</v>
      </c>
    </row>
    <row r="46" spans="1:9" ht="55.2">
      <c r="A46" s="33" t="s">
        <v>38</v>
      </c>
      <c r="B46" s="21"/>
      <c r="C46" s="21" t="s">
        <v>39</v>
      </c>
      <c r="D46" s="21" t="s">
        <v>41</v>
      </c>
      <c r="E46" s="21" t="s">
        <v>42</v>
      </c>
      <c r="F46" s="22">
        <v>200.94</v>
      </c>
      <c r="G46" s="22">
        <v>200.94</v>
      </c>
    </row>
    <row r="47" spans="1:9" ht="52.8">
      <c r="A47" s="34" t="s">
        <v>43</v>
      </c>
      <c r="B47" s="21"/>
      <c r="C47" s="21" t="s">
        <v>39</v>
      </c>
      <c r="D47" s="21" t="s">
        <v>44</v>
      </c>
      <c r="E47" s="21"/>
      <c r="F47" s="22">
        <f>F48</f>
        <v>37</v>
      </c>
      <c r="G47" s="22">
        <f>G48</f>
        <v>37</v>
      </c>
    </row>
    <row r="48" spans="1:9" ht="55.2">
      <c r="A48" s="33" t="s">
        <v>38</v>
      </c>
      <c r="B48" s="21"/>
      <c r="C48" s="21" t="s">
        <v>39</v>
      </c>
      <c r="D48" s="21" t="s">
        <v>44</v>
      </c>
      <c r="E48" s="21" t="s">
        <v>42</v>
      </c>
      <c r="F48" s="22">
        <v>37</v>
      </c>
      <c r="G48" s="22">
        <v>37</v>
      </c>
    </row>
    <row r="49" spans="1:9" s="8" customFormat="1" ht="26.4">
      <c r="A49" s="36" t="s">
        <v>172</v>
      </c>
      <c r="B49" s="37"/>
      <c r="C49" s="38" t="s">
        <v>46</v>
      </c>
      <c r="D49" s="38" t="s">
        <v>173</v>
      </c>
      <c r="E49" s="38"/>
      <c r="F49" s="39">
        <f t="shared" ref="F49:G53" si="2">F50</f>
        <v>196.71</v>
      </c>
      <c r="G49" s="39">
        <f t="shared" si="2"/>
        <v>196.71</v>
      </c>
      <c r="I49" s="16"/>
    </row>
    <row r="50" spans="1:9">
      <c r="A50" s="40" t="s">
        <v>52</v>
      </c>
      <c r="B50" s="41"/>
      <c r="C50" s="42" t="s">
        <v>46</v>
      </c>
      <c r="D50" s="42" t="s">
        <v>173</v>
      </c>
      <c r="E50" s="42" t="s">
        <v>53</v>
      </c>
      <c r="F50" s="43">
        <v>196.71</v>
      </c>
      <c r="G50" s="43">
        <v>196.71</v>
      </c>
    </row>
    <row r="51" spans="1:9">
      <c r="A51" s="44" t="s">
        <v>48</v>
      </c>
      <c r="B51" s="45"/>
      <c r="C51" s="45" t="s">
        <v>49</v>
      </c>
      <c r="D51" s="45"/>
      <c r="E51" s="45"/>
      <c r="F51" s="46">
        <f t="shared" si="2"/>
        <v>60</v>
      </c>
      <c r="G51" s="46">
        <f t="shared" si="2"/>
        <v>0</v>
      </c>
    </row>
    <row r="52" spans="1:9" ht="26.4">
      <c r="A52" s="20" t="s">
        <v>45</v>
      </c>
      <c r="B52" s="21"/>
      <c r="C52" s="21" t="s">
        <v>49</v>
      </c>
      <c r="D52" s="21" t="s">
        <v>47</v>
      </c>
      <c r="E52" s="21"/>
      <c r="F52" s="22">
        <f t="shared" si="2"/>
        <v>60</v>
      </c>
      <c r="G52" s="22">
        <f t="shared" si="2"/>
        <v>0</v>
      </c>
    </row>
    <row r="53" spans="1:9" ht="26.4">
      <c r="A53" s="20" t="s">
        <v>50</v>
      </c>
      <c r="B53" s="21"/>
      <c r="C53" s="21" t="s">
        <v>49</v>
      </c>
      <c r="D53" s="21" t="s">
        <v>51</v>
      </c>
      <c r="E53" s="21"/>
      <c r="F53" s="22">
        <f t="shared" si="2"/>
        <v>60</v>
      </c>
      <c r="G53" s="22">
        <f t="shared" si="2"/>
        <v>0</v>
      </c>
    </row>
    <row r="54" spans="1:9" s="8" customFormat="1" ht="13.8">
      <c r="A54" s="26" t="s">
        <v>52</v>
      </c>
      <c r="B54" s="18"/>
      <c r="C54" s="18" t="s">
        <v>49</v>
      </c>
      <c r="D54" s="21" t="s">
        <v>51</v>
      </c>
      <c r="E54" s="21" t="s">
        <v>53</v>
      </c>
      <c r="F54" s="22">
        <v>60</v>
      </c>
      <c r="G54" s="22">
        <v>0</v>
      </c>
    </row>
    <row r="55" spans="1:9" s="8" customFormat="1">
      <c r="A55" s="28" t="s">
        <v>54</v>
      </c>
      <c r="B55" s="18"/>
      <c r="C55" s="18" t="s">
        <v>55</v>
      </c>
      <c r="D55" s="18"/>
      <c r="E55" s="18"/>
      <c r="F55" s="19">
        <f>F56+F63+F67</f>
        <v>1730.21</v>
      </c>
      <c r="G55" s="19">
        <f>G56+G63+G67</f>
        <v>1655.8899999999999</v>
      </c>
    </row>
    <row r="56" spans="1:9" s="8" customFormat="1" ht="52.2" customHeight="1">
      <c r="A56" s="47" t="s">
        <v>158</v>
      </c>
      <c r="B56" s="30"/>
      <c r="C56" s="30" t="s">
        <v>55</v>
      </c>
      <c r="D56" s="30" t="s">
        <v>56</v>
      </c>
      <c r="E56" s="30"/>
      <c r="F56" s="31">
        <f>F58</f>
        <v>15</v>
      </c>
      <c r="G56" s="31">
        <f>G58</f>
        <v>15</v>
      </c>
    </row>
    <row r="57" spans="1:9" s="8" customFormat="1" ht="16.8" customHeight="1">
      <c r="A57" s="48" t="s">
        <v>157</v>
      </c>
      <c r="B57" s="30"/>
      <c r="C57" s="30" t="s">
        <v>55</v>
      </c>
      <c r="D57" s="30" t="s">
        <v>159</v>
      </c>
      <c r="E57" s="30"/>
      <c r="F57" s="31">
        <f t="shared" ref="F57:G59" si="3">F58</f>
        <v>15</v>
      </c>
      <c r="G57" s="31">
        <f t="shared" si="3"/>
        <v>15</v>
      </c>
    </row>
    <row r="58" spans="1:9" s="8" customFormat="1" ht="39.6">
      <c r="A58" s="49" t="s">
        <v>146</v>
      </c>
      <c r="B58" s="30"/>
      <c r="C58" s="30" t="s">
        <v>55</v>
      </c>
      <c r="D58" s="30" t="s">
        <v>148</v>
      </c>
      <c r="E58" s="30"/>
      <c r="F58" s="31">
        <f t="shared" si="3"/>
        <v>15</v>
      </c>
      <c r="G58" s="31">
        <f t="shared" si="3"/>
        <v>15</v>
      </c>
    </row>
    <row r="59" spans="1:9" ht="52.8">
      <c r="A59" s="50" t="s">
        <v>57</v>
      </c>
      <c r="B59" s="21"/>
      <c r="C59" s="21" t="s">
        <v>55</v>
      </c>
      <c r="D59" s="21" t="s">
        <v>147</v>
      </c>
      <c r="E59" s="21"/>
      <c r="F59" s="22">
        <f t="shared" si="3"/>
        <v>15</v>
      </c>
      <c r="G59" s="22">
        <f t="shared" si="3"/>
        <v>15</v>
      </c>
    </row>
    <row r="60" spans="1:9" ht="27.6">
      <c r="A60" s="23" t="s">
        <v>21</v>
      </c>
      <c r="B60" s="21"/>
      <c r="C60" s="21" t="s">
        <v>55</v>
      </c>
      <c r="D60" s="21" t="s">
        <v>147</v>
      </c>
      <c r="E60" s="21" t="s">
        <v>22</v>
      </c>
      <c r="F60" s="22">
        <v>15</v>
      </c>
      <c r="G60" s="22">
        <v>15</v>
      </c>
    </row>
    <row r="61" spans="1:9" s="8" customFormat="1" ht="26.4">
      <c r="A61" s="17" t="s">
        <v>14</v>
      </c>
      <c r="B61" s="18"/>
      <c r="C61" s="18" t="s">
        <v>55</v>
      </c>
      <c r="D61" s="18" t="s">
        <v>15</v>
      </c>
      <c r="E61" s="18"/>
      <c r="F61" s="19">
        <f t="shared" ref="F61:G65" si="4">F62</f>
        <v>3.52</v>
      </c>
      <c r="G61" s="19">
        <f t="shared" si="4"/>
        <v>3.52</v>
      </c>
    </row>
    <row r="62" spans="1:9" s="8" customFormat="1" ht="26.4">
      <c r="A62" s="17" t="s">
        <v>16</v>
      </c>
      <c r="B62" s="18"/>
      <c r="C62" s="18" t="s">
        <v>55</v>
      </c>
      <c r="D62" s="18" t="s">
        <v>17</v>
      </c>
      <c r="E62" s="18"/>
      <c r="F62" s="19">
        <f t="shared" si="4"/>
        <v>3.52</v>
      </c>
      <c r="G62" s="19">
        <f t="shared" si="4"/>
        <v>3.52</v>
      </c>
    </row>
    <row r="63" spans="1:9" s="8" customFormat="1" ht="14.4" customHeight="1">
      <c r="A63" s="17" t="s">
        <v>18</v>
      </c>
      <c r="B63" s="18"/>
      <c r="C63" s="18" t="s">
        <v>55</v>
      </c>
      <c r="D63" s="18" t="s">
        <v>19</v>
      </c>
      <c r="E63" s="18"/>
      <c r="F63" s="19">
        <f t="shared" si="4"/>
        <v>3.52</v>
      </c>
      <c r="G63" s="19">
        <f t="shared" si="4"/>
        <v>3.52</v>
      </c>
    </row>
    <row r="64" spans="1:9" ht="66">
      <c r="A64" s="20" t="s">
        <v>59</v>
      </c>
      <c r="B64" s="21"/>
      <c r="C64" s="21" t="s">
        <v>55</v>
      </c>
      <c r="D64" s="21" t="s">
        <v>60</v>
      </c>
      <c r="E64" s="21"/>
      <c r="F64" s="22">
        <f t="shared" si="4"/>
        <v>3.52</v>
      </c>
      <c r="G64" s="22">
        <f t="shared" si="4"/>
        <v>3.52</v>
      </c>
    </row>
    <row r="65" spans="1:7" ht="26.4">
      <c r="A65" s="20" t="s">
        <v>32</v>
      </c>
      <c r="B65" s="21"/>
      <c r="C65" s="21" t="s">
        <v>55</v>
      </c>
      <c r="D65" s="21" t="s">
        <v>60</v>
      </c>
      <c r="E65" s="21"/>
      <c r="F65" s="22">
        <f t="shared" si="4"/>
        <v>3.52</v>
      </c>
      <c r="G65" s="22">
        <f t="shared" si="4"/>
        <v>3.52</v>
      </c>
    </row>
    <row r="66" spans="1:7" ht="39.6">
      <c r="A66" s="51" t="s">
        <v>58</v>
      </c>
      <c r="B66" s="21"/>
      <c r="C66" s="21" t="s">
        <v>55</v>
      </c>
      <c r="D66" s="21" t="s">
        <v>60</v>
      </c>
      <c r="E66" s="21" t="s">
        <v>22</v>
      </c>
      <c r="F66" s="22">
        <v>3.52</v>
      </c>
      <c r="G66" s="25">
        <v>3.52</v>
      </c>
    </row>
    <row r="67" spans="1:7" s="8" customFormat="1" ht="26.4">
      <c r="A67" s="17" t="s">
        <v>61</v>
      </c>
      <c r="B67" s="18"/>
      <c r="C67" s="18" t="s">
        <v>55</v>
      </c>
      <c r="D67" s="18" t="s">
        <v>47</v>
      </c>
      <c r="E67" s="18"/>
      <c r="F67" s="19">
        <f>F68</f>
        <v>1711.69</v>
      </c>
      <c r="G67" s="19">
        <f t="shared" ref="F67:G69" si="5">G68</f>
        <v>1637.37</v>
      </c>
    </row>
    <row r="68" spans="1:7" s="8" customFormat="1" ht="20.399999999999999" customHeight="1">
      <c r="A68" s="29" t="s">
        <v>18</v>
      </c>
      <c r="B68" s="30"/>
      <c r="C68" s="30" t="s">
        <v>55</v>
      </c>
      <c r="D68" s="30" t="s">
        <v>62</v>
      </c>
      <c r="E68" s="30"/>
      <c r="F68" s="31">
        <f>F69</f>
        <v>1711.69</v>
      </c>
      <c r="G68" s="31">
        <f t="shared" si="5"/>
        <v>1637.37</v>
      </c>
    </row>
    <row r="69" spans="1:7" s="8" customFormat="1" ht="19.2" customHeight="1">
      <c r="A69" s="29" t="s">
        <v>18</v>
      </c>
      <c r="B69" s="30"/>
      <c r="C69" s="30" t="s">
        <v>55</v>
      </c>
      <c r="D69" s="30" t="s">
        <v>63</v>
      </c>
      <c r="E69" s="30"/>
      <c r="F69" s="31">
        <f t="shared" si="5"/>
        <v>1711.69</v>
      </c>
      <c r="G69" s="31">
        <f t="shared" si="5"/>
        <v>1637.37</v>
      </c>
    </row>
    <row r="70" spans="1:7" ht="39.6">
      <c r="A70" s="20" t="s">
        <v>64</v>
      </c>
      <c r="B70" s="21"/>
      <c r="C70" s="21" t="s">
        <v>55</v>
      </c>
      <c r="D70" s="21" t="s">
        <v>65</v>
      </c>
      <c r="E70" s="21"/>
      <c r="F70" s="22">
        <f>F71+F72</f>
        <v>1711.69</v>
      </c>
      <c r="G70" s="22">
        <f>G71+G72</f>
        <v>1637.37</v>
      </c>
    </row>
    <row r="71" spans="1:7" ht="26.4">
      <c r="A71" s="63" t="s">
        <v>21</v>
      </c>
      <c r="B71" s="21"/>
      <c r="C71" s="21" t="s">
        <v>55</v>
      </c>
      <c r="D71" s="21" t="s">
        <v>65</v>
      </c>
      <c r="E71" s="21" t="s">
        <v>22</v>
      </c>
      <c r="F71" s="22">
        <v>1623.69</v>
      </c>
      <c r="G71" s="22">
        <v>1556.86</v>
      </c>
    </row>
    <row r="72" spans="1:7" ht="18" customHeight="1">
      <c r="A72" s="24" t="s">
        <v>52</v>
      </c>
      <c r="B72" s="21"/>
      <c r="C72" s="21" t="s">
        <v>55</v>
      </c>
      <c r="D72" s="21" t="s">
        <v>65</v>
      </c>
      <c r="E72" s="21" t="s">
        <v>53</v>
      </c>
      <c r="F72" s="22">
        <v>88</v>
      </c>
      <c r="G72" s="22">
        <v>80.510000000000005</v>
      </c>
    </row>
    <row r="73" spans="1:7" s="8" customFormat="1">
      <c r="A73" s="17" t="s">
        <v>66</v>
      </c>
      <c r="B73" s="18"/>
      <c r="C73" s="18" t="s">
        <v>67</v>
      </c>
      <c r="D73" s="18"/>
      <c r="E73" s="18"/>
      <c r="F73" s="19">
        <f t="shared" ref="F73:G78" si="6">F74</f>
        <v>183</v>
      </c>
      <c r="G73" s="19">
        <f t="shared" si="6"/>
        <v>183</v>
      </c>
    </row>
    <row r="74" spans="1:7" s="8" customFormat="1" ht="39" customHeight="1">
      <c r="A74" s="29" t="s">
        <v>190</v>
      </c>
      <c r="B74" s="30"/>
      <c r="C74" s="30" t="s">
        <v>68</v>
      </c>
      <c r="D74" s="30" t="s">
        <v>69</v>
      </c>
      <c r="E74" s="30"/>
      <c r="F74" s="31">
        <f>F75+F78</f>
        <v>183</v>
      </c>
      <c r="G74" s="31">
        <f>G75+G78</f>
        <v>183</v>
      </c>
    </row>
    <row r="75" spans="1:7" s="8" customFormat="1" ht="55.8" customHeight="1">
      <c r="A75" s="29" t="s">
        <v>189</v>
      </c>
      <c r="B75" s="30"/>
      <c r="C75" s="30" t="s">
        <v>68</v>
      </c>
      <c r="D75" s="30" t="s">
        <v>69</v>
      </c>
      <c r="E75" s="30" t="s">
        <v>31</v>
      </c>
      <c r="F75" s="31">
        <v>175.29</v>
      </c>
      <c r="G75" s="31">
        <f>G76+G77</f>
        <v>175.29</v>
      </c>
    </row>
    <row r="76" spans="1:7" s="8" customFormat="1" ht="26.4">
      <c r="A76" s="29" t="s">
        <v>188</v>
      </c>
      <c r="B76" s="30"/>
      <c r="C76" s="30" t="s">
        <v>68</v>
      </c>
      <c r="D76" s="21" t="s">
        <v>69</v>
      </c>
      <c r="E76" s="30" t="s">
        <v>177</v>
      </c>
      <c r="F76" s="31"/>
      <c r="G76" s="31">
        <v>134.69</v>
      </c>
    </row>
    <row r="77" spans="1:7" s="8" customFormat="1" ht="40.799999999999997" customHeight="1">
      <c r="A77" s="29" t="s">
        <v>187</v>
      </c>
      <c r="B77" s="30"/>
      <c r="C77" s="30" t="s">
        <v>68</v>
      </c>
      <c r="D77" s="21" t="s">
        <v>69</v>
      </c>
      <c r="E77" s="30" t="s">
        <v>176</v>
      </c>
      <c r="F77" s="31"/>
      <c r="G77" s="31">
        <v>40.6</v>
      </c>
    </row>
    <row r="78" spans="1:7" ht="26.4">
      <c r="A78" s="34" t="s">
        <v>178</v>
      </c>
      <c r="B78" s="21"/>
      <c r="C78" s="21" t="s">
        <v>68</v>
      </c>
      <c r="D78" s="21" t="s">
        <v>69</v>
      </c>
      <c r="E78" s="21" t="s">
        <v>22</v>
      </c>
      <c r="F78" s="22">
        <f t="shared" si="6"/>
        <v>7.71</v>
      </c>
      <c r="G78" s="22">
        <f t="shared" si="6"/>
        <v>7.71</v>
      </c>
    </row>
    <row r="79" spans="1:7" ht="16.2" customHeight="1">
      <c r="A79" s="20" t="s">
        <v>186</v>
      </c>
      <c r="B79" s="21"/>
      <c r="C79" s="21" t="s">
        <v>68</v>
      </c>
      <c r="D79" s="21" t="s">
        <v>69</v>
      </c>
      <c r="E79" s="21" t="s">
        <v>182</v>
      </c>
      <c r="F79" s="22">
        <v>7.71</v>
      </c>
      <c r="G79" s="25">
        <v>7.71</v>
      </c>
    </row>
    <row r="80" spans="1:7" ht="26.4">
      <c r="A80" s="17" t="s">
        <v>70</v>
      </c>
      <c r="B80" s="18"/>
      <c r="C80" s="18" t="s">
        <v>71</v>
      </c>
      <c r="D80" s="18"/>
      <c r="E80" s="18"/>
      <c r="F80" s="19">
        <f>F81+F91</f>
        <v>39</v>
      </c>
      <c r="G80" s="19">
        <f>G81+G91</f>
        <v>32</v>
      </c>
    </row>
    <row r="81" spans="1:7">
      <c r="A81" s="17" t="s">
        <v>76</v>
      </c>
      <c r="B81" s="18"/>
      <c r="C81" s="18" t="s">
        <v>77</v>
      </c>
      <c r="D81" s="18"/>
      <c r="E81" s="18"/>
      <c r="F81" s="19">
        <f>F82+F87</f>
        <v>24</v>
      </c>
      <c r="G81" s="19">
        <f>G82+G87</f>
        <v>22.4</v>
      </c>
    </row>
    <row r="82" spans="1:7" s="8" customFormat="1" ht="66">
      <c r="A82" s="17" t="s">
        <v>137</v>
      </c>
      <c r="B82" s="18"/>
      <c r="C82" s="18" t="s">
        <v>77</v>
      </c>
      <c r="D82" s="18" t="s">
        <v>78</v>
      </c>
      <c r="E82" s="18"/>
      <c r="F82" s="71">
        <v>10</v>
      </c>
      <c r="G82" s="71">
        <f>G83</f>
        <v>8.4</v>
      </c>
    </row>
    <row r="83" spans="1:7" s="79" customFormat="1" ht="55.8" customHeight="1">
      <c r="A83" s="63" t="s">
        <v>79</v>
      </c>
      <c r="B83" s="30"/>
      <c r="C83" s="30" t="s">
        <v>77</v>
      </c>
      <c r="D83" s="30" t="s">
        <v>142</v>
      </c>
      <c r="E83" s="30"/>
      <c r="F83" s="31">
        <v>10</v>
      </c>
      <c r="G83" s="31">
        <f>G84</f>
        <v>8.4</v>
      </c>
    </row>
    <row r="84" spans="1:7" s="79" customFormat="1" ht="31.2" customHeight="1">
      <c r="A84" s="29" t="s">
        <v>192</v>
      </c>
      <c r="B84" s="30"/>
      <c r="C84" s="30" t="s">
        <v>77</v>
      </c>
      <c r="D84" s="30" t="s">
        <v>142</v>
      </c>
      <c r="E84" s="30" t="s">
        <v>22</v>
      </c>
      <c r="F84" s="31">
        <v>10</v>
      </c>
      <c r="G84" s="31">
        <f>G85</f>
        <v>8.4</v>
      </c>
    </row>
    <row r="85" spans="1:7" s="8" customFormat="1" ht="19.2" customHeight="1">
      <c r="A85" s="29" t="s">
        <v>157</v>
      </c>
      <c r="B85" s="18"/>
      <c r="C85" s="30" t="s">
        <v>77</v>
      </c>
      <c r="D85" s="30" t="s">
        <v>142</v>
      </c>
      <c r="E85" s="30" t="s">
        <v>37</v>
      </c>
      <c r="F85" s="31">
        <v>10</v>
      </c>
      <c r="G85" s="31">
        <f>G86</f>
        <v>8.4</v>
      </c>
    </row>
    <row r="86" spans="1:7" s="8" customFormat="1" ht="19.8" customHeight="1">
      <c r="A86" s="24" t="s">
        <v>186</v>
      </c>
      <c r="B86" s="30"/>
      <c r="C86" s="30" t="s">
        <v>77</v>
      </c>
      <c r="D86" s="30" t="s">
        <v>142</v>
      </c>
      <c r="E86" s="30" t="s">
        <v>182</v>
      </c>
      <c r="F86" s="31"/>
      <c r="G86" s="31">
        <v>8.4</v>
      </c>
    </row>
    <row r="87" spans="1:7" ht="29.4" customHeight="1">
      <c r="A87" s="63" t="s">
        <v>193</v>
      </c>
      <c r="B87" s="21"/>
      <c r="C87" s="21" t="s">
        <v>77</v>
      </c>
      <c r="D87" s="21" t="s">
        <v>152</v>
      </c>
      <c r="E87" s="21"/>
      <c r="F87" s="31">
        <f>F88</f>
        <v>14</v>
      </c>
      <c r="G87" s="31">
        <f>G88</f>
        <v>14</v>
      </c>
    </row>
    <row r="88" spans="1:7" ht="26.4">
      <c r="A88" s="24" t="s">
        <v>192</v>
      </c>
      <c r="B88" s="21"/>
      <c r="C88" s="21" t="s">
        <v>77</v>
      </c>
      <c r="D88" s="21" t="s">
        <v>152</v>
      </c>
      <c r="E88" s="21" t="s">
        <v>22</v>
      </c>
      <c r="F88" s="31">
        <f>F89</f>
        <v>14</v>
      </c>
      <c r="G88" s="31">
        <f>G89</f>
        <v>14</v>
      </c>
    </row>
    <row r="89" spans="1:7" ht="39.6">
      <c r="A89" s="63" t="s">
        <v>191</v>
      </c>
      <c r="B89" s="21"/>
      <c r="C89" s="21" t="s">
        <v>77</v>
      </c>
      <c r="D89" s="21" t="s">
        <v>152</v>
      </c>
      <c r="E89" s="21" t="s">
        <v>37</v>
      </c>
      <c r="F89" s="22">
        <v>14</v>
      </c>
      <c r="G89" s="31">
        <f>G90</f>
        <v>14</v>
      </c>
    </row>
    <row r="90" spans="1:7" ht="14.4" customHeight="1">
      <c r="A90" s="63" t="s">
        <v>151</v>
      </c>
      <c r="B90" s="21"/>
      <c r="C90" s="21" t="s">
        <v>77</v>
      </c>
      <c r="D90" s="21" t="s">
        <v>152</v>
      </c>
      <c r="E90" s="21" t="s">
        <v>182</v>
      </c>
      <c r="F90" s="22"/>
      <c r="G90" s="22">
        <v>14</v>
      </c>
    </row>
    <row r="91" spans="1:7" ht="27.6" customHeight="1">
      <c r="A91" s="84" t="s">
        <v>74</v>
      </c>
      <c r="B91" s="21"/>
      <c r="C91" s="68" t="s">
        <v>194</v>
      </c>
      <c r="D91" s="68"/>
      <c r="E91" s="68"/>
      <c r="F91" s="71">
        <f>F92+F97</f>
        <v>15</v>
      </c>
      <c r="G91" s="71">
        <f>G92+G97</f>
        <v>9.6</v>
      </c>
    </row>
    <row r="92" spans="1:7" s="8" customFormat="1" ht="52.8">
      <c r="A92" s="52" t="s">
        <v>131</v>
      </c>
      <c r="B92" s="30"/>
      <c r="C92" s="68" t="s">
        <v>194</v>
      </c>
      <c r="D92" s="68" t="s">
        <v>72</v>
      </c>
      <c r="E92" s="68"/>
      <c r="F92" s="71">
        <f>F94</f>
        <v>5</v>
      </c>
      <c r="G92" s="71"/>
    </row>
    <row r="93" spans="1:7" s="8" customFormat="1" ht="18" customHeight="1">
      <c r="A93" s="53" t="s">
        <v>157</v>
      </c>
      <c r="B93" s="30"/>
      <c r="C93" s="68" t="s">
        <v>194</v>
      </c>
      <c r="D93" s="68" t="s">
        <v>160</v>
      </c>
      <c r="E93" s="68"/>
      <c r="F93" s="71">
        <v>5</v>
      </c>
      <c r="G93" s="71"/>
    </row>
    <row r="94" spans="1:7" s="8" customFormat="1" ht="39.6">
      <c r="A94" s="49" t="s">
        <v>143</v>
      </c>
      <c r="B94" s="30"/>
      <c r="C94" s="30" t="s">
        <v>194</v>
      </c>
      <c r="D94" s="30" t="s">
        <v>145</v>
      </c>
      <c r="E94" s="30"/>
      <c r="F94" s="31">
        <f t="shared" ref="F94:F95" si="7">F95</f>
        <v>5</v>
      </c>
      <c r="G94" s="31"/>
    </row>
    <row r="95" spans="1:7" ht="26.4">
      <c r="A95" s="20" t="s">
        <v>73</v>
      </c>
      <c r="B95" s="21"/>
      <c r="C95" s="21" t="s">
        <v>194</v>
      </c>
      <c r="D95" s="21" t="s">
        <v>144</v>
      </c>
      <c r="E95" s="21" t="s">
        <v>22</v>
      </c>
      <c r="F95" s="22">
        <f t="shared" si="7"/>
        <v>5</v>
      </c>
      <c r="G95" s="22"/>
    </row>
    <row r="96" spans="1:7" ht="26.4">
      <c r="A96" s="63" t="s">
        <v>21</v>
      </c>
      <c r="B96" s="21"/>
      <c r="C96" s="21" t="s">
        <v>194</v>
      </c>
      <c r="D96" s="21" t="s">
        <v>144</v>
      </c>
      <c r="E96" s="21" t="s">
        <v>37</v>
      </c>
      <c r="F96" s="22">
        <v>5</v>
      </c>
      <c r="G96" s="22"/>
    </row>
    <row r="97" spans="1:9" ht="28.8" customHeight="1">
      <c r="A97" s="63" t="s">
        <v>195</v>
      </c>
      <c r="B97" s="21"/>
      <c r="C97" s="21" t="s">
        <v>194</v>
      </c>
      <c r="D97" s="21" t="s">
        <v>75</v>
      </c>
      <c r="E97" s="21"/>
      <c r="F97" s="22">
        <f t="shared" ref="F97:G99" si="8">F98</f>
        <v>10</v>
      </c>
      <c r="G97" s="22">
        <f t="shared" si="8"/>
        <v>9.6</v>
      </c>
    </row>
    <row r="98" spans="1:9" ht="28.8" customHeight="1">
      <c r="A98" s="63" t="s">
        <v>192</v>
      </c>
      <c r="B98" s="21"/>
      <c r="C98" s="21" t="s">
        <v>194</v>
      </c>
      <c r="D98" s="21" t="s">
        <v>75</v>
      </c>
      <c r="E98" s="21" t="s">
        <v>22</v>
      </c>
      <c r="F98" s="22">
        <f t="shared" si="8"/>
        <v>10</v>
      </c>
      <c r="G98" s="22">
        <f t="shared" si="8"/>
        <v>9.6</v>
      </c>
    </row>
    <row r="99" spans="1:9" ht="28.2" customHeight="1">
      <c r="A99" s="63" t="s">
        <v>126</v>
      </c>
      <c r="B99" s="21"/>
      <c r="C99" s="21" t="s">
        <v>194</v>
      </c>
      <c r="D99" s="21" t="s">
        <v>75</v>
      </c>
      <c r="E99" s="21" t="s">
        <v>37</v>
      </c>
      <c r="F99" s="22">
        <v>10</v>
      </c>
      <c r="G99" s="22">
        <f t="shared" si="8"/>
        <v>9.6</v>
      </c>
    </row>
    <row r="100" spans="1:9" ht="20.399999999999999" customHeight="1">
      <c r="A100" s="63" t="s">
        <v>179</v>
      </c>
      <c r="B100" s="21"/>
      <c r="C100" s="21" t="s">
        <v>194</v>
      </c>
      <c r="D100" s="21" t="s">
        <v>75</v>
      </c>
      <c r="E100" s="21" t="s">
        <v>182</v>
      </c>
      <c r="F100" s="22"/>
      <c r="G100" s="22">
        <v>9.6</v>
      </c>
    </row>
    <row r="101" spans="1:9" s="8" customFormat="1">
      <c r="A101" s="17" t="s">
        <v>80</v>
      </c>
      <c r="B101" s="18"/>
      <c r="C101" s="18" t="s">
        <v>81</v>
      </c>
      <c r="D101" s="18"/>
      <c r="E101" s="18"/>
      <c r="F101" s="19">
        <f>F102+F112</f>
        <v>2704.91</v>
      </c>
      <c r="G101" s="19">
        <f>G102+G112</f>
        <v>2667.83</v>
      </c>
    </row>
    <row r="102" spans="1:9" s="8" customFormat="1">
      <c r="A102" s="17" t="s">
        <v>82</v>
      </c>
      <c r="B102" s="18"/>
      <c r="C102" s="18" t="s">
        <v>83</v>
      </c>
      <c r="D102" s="18"/>
      <c r="E102" s="18"/>
      <c r="F102" s="19">
        <f>F103+F108</f>
        <v>2084.91</v>
      </c>
      <c r="G102" s="19">
        <f>G103+G108</f>
        <v>2079.84</v>
      </c>
    </row>
    <row r="103" spans="1:9" s="8" customFormat="1" ht="84.6" customHeight="1">
      <c r="A103" s="17" t="s">
        <v>196</v>
      </c>
      <c r="B103" s="18"/>
      <c r="C103" s="18" t="s">
        <v>83</v>
      </c>
      <c r="D103" s="18" t="s">
        <v>85</v>
      </c>
      <c r="E103" s="18"/>
      <c r="F103" s="19">
        <f>F105</f>
        <v>915.68</v>
      </c>
      <c r="G103" s="71">
        <f>G104</f>
        <v>915.68</v>
      </c>
    </row>
    <row r="104" spans="1:9" s="8" customFormat="1" ht="19.2" customHeight="1">
      <c r="A104" s="55" t="s">
        <v>157</v>
      </c>
      <c r="B104" s="18"/>
      <c r="C104" s="18" t="s">
        <v>83</v>
      </c>
      <c r="D104" s="18" t="s">
        <v>197</v>
      </c>
      <c r="E104" s="18"/>
      <c r="F104" s="71">
        <v>915.68</v>
      </c>
      <c r="G104" s="71">
        <f>G105</f>
        <v>915.68</v>
      </c>
    </row>
    <row r="105" spans="1:9" s="8" customFormat="1" ht="26.4">
      <c r="A105" s="50" t="s">
        <v>198</v>
      </c>
      <c r="B105" s="18"/>
      <c r="C105" s="18" t="s">
        <v>83</v>
      </c>
      <c r="D105" s="18" t="s">
        <v>149</v>
      </c>
      <c r="E105" s="18" t="s">
        <v>22</v>
      </c>
      <c r="F105" s="71">
        <v>915.68</v>
      </c>
      <c r="G105" s="71">
        <f>G106</f>
        <v>915.68</v>
      </c>
    </row>
    <row r="106" spans="1:9" s="8" customFormat="1" ht="92.4">
      <c r="A106" s="80" t="s">
        <v>86</v>
      </c>
      <c r="B106" s="18"/>
      <c r="C106" s="21" t="s">
        <v>83</v>
      </c>
      <c r="D106" s="21" t="s">
        <v>141</v>
      </c>
      <c r="E106" s="30" t="s">
        <v>37</v>
      </c>
      <c r="F106" s="31">
        <v>915.68</v>
      </c>
      <c r="G106" s="31">
        <f>G107</f>
        <v>915.68</v>
      </c>
    </row>
    <row r="107" spans="1:9" s="8" customFormat="1" ht="26.4">
      <c r="A107" s="63" t="s">
        <v>21</v>
      </c>
      <c r="B107" s="21"/>
      <c r="C107" s="21" t="s">
        <v>83</v>
      </c>
      <c r="D107" s="21" t="s">
        <v>141</v>
      </c>
      <c r="E107" s="21" t="s">
        <v>182</v>
      </c>
      <c r="F107" s="31"/>
      <c r="G107" s="31">
        <v>915.68</v>
      </c>
    </row>
    <row r="108" spans="1:9" s="8" customFormat="1" ht="28.2" customHeight="1">
      <c r="A108" s="85" t="s">
        <v>61</v>
      </c>
      <c r="B108" s="21"/>
      <c r="C108" s="68" t="s">
        <v>83</v>
      </c>
      <c r="D108" s="68" t="s">
        <v>134</v>
      </c>
      <c r="E108" s="68"/>
      <c r="F108" s="71">
        <f t="shared" ref="F108:G110" si="9">F109</f>
        <v>1169.23</v>
      </c>
      <c r="G108" s="71">
        <f t="shared" si="9"/>
        <v>1164.1600000000001</v>
      </c>
    </row>
    <row r="109" spans="1:9" ht="39.6">
      <c r="A109" s="82" t="s">
        <v>133</v>
      </c>
      <c r="B109" s="21"/>
      <c r="C109" s="21" t="s">
        <v>83</v>
      </c>
      <c r="D109" s="21" t="s">
        <v>51</v>
      </c>
      <c r="E109" s="21"/>
      <c r="F109" s="22">
        <f t="shared" si="9"/>
        <v>1169.23</v>
      </c>
      <c r="G109" s="22">
        <f t="shared" si="9"/>
        <v>1164.1600000000001</v>
      </c>
    </row>
    <row r="110" spans="1:9" ht="27" thickBot="1">
      <c r="A110" s="63" t="s">
        <v>21</v>
      </c>
      <c r="B110" s="81"/>
      <c r="C110" s="21" t="s">
        <v>83</v>
      </c>
      <c r="D110" s="21" t="s">
        <v>51</v>
      </c>
      <c r="E110" s="21" t="s">
        <v>22</v>
      </c>
      <c r="F110" s="22">
        <f t="shared" si="9"/>
        <v>1169.23</v>
      </c>
      <c r="G110" s="35">
        <f t="shared" si="9"/>
        <v>1164.1600000000001</v>
      </c>
    </row>
    <row r="111" spans="1:9" ht="40.200000000000003" thickBot="1">
      <c r="A111" s="56" t="s">
        <v>126</v>
      </c>
      <c r="B111" s="21"/>
      <c r="C111" s="21" t="s">
        <v>83</v>
      </c>
      <c r="D111" s="21" t="s">
        <v>51</v>
      </c>
      <c r="E111" s="21" t="s">
        <v>37</v>
      </c>
      <c r="F111" s="57">
        <v>1169.23</v>
      </c>
      <c r="G111" s="83">
        <v>1164.1600000000001</v>
      </c>
    </row>
    <row r="112" spans="1:9" s="8" customFormat="1" ht="26.4">
      <c r="A112" s="84" t="s">
        <v>199</v>
      </c>
      <c r="B112" s="18"/>
      <c r="C112" s="18" t="s">
        <v>87</v>
      </c>
      <c r="D112" s="18" t="s">
        <v>88</v>
      </c>
      <c r="E112" s="18"/>
      <c r="F112" s="19">
        <f>F113</f>
        <v>620</v>
      </c>
      <c r="G112" s="86">
        <f>G113</f>
        <v>587.99</v>
      </c>
      <c r="I112" s="16"/>
    </row>
    <row r="113" spans="1:9" ht="26.4">
      <c r="A113" s="51" t="s">
        <v>192</v>
      </c>
      <c r="B113" s="21"/>
      <c r="C113" s="21" t="s">
        <v>87</v>
      </c>
      <c r="D113" s="21" t="s">
        <v>88</v>
      </c>
      <c r="E113" s="21" t="s">
        <v>22</v>
      </c>
      <c r="F113" s="22">
        <f>F114</f>
        <v>620</v>
      </c>
      <c r="G113" s="35">
        <f>G114</f>
        <v>587.99</v>
      </c>
    </row>
    <row r="114" spans="1:9" ht="39.6">
      <c r="A114" s="51" t="s">
        <v>191</v>
      </c>
      <c r="B114" s="21"/>
      <c r="C114" s="21" t="s">
        <v>87</v>
      </c>
      <c r="D114" s="21" t="s">
        <v>88</v>
      </c>
      <c r="E114" s="21" t="s">
        <v>37</v>
      </c>
      <c r="F114" s="57">
        <v>620</v>
      </c>
      <c r="G114" s="22">
        <f>G115</f>
        <v>587.99</v>
      </c>
    </row>
    <row r="115" spans="1:9" ht="16.8" customHeight="1">
      <c r="A115" s="63" t="s">
        <v>186</v>
      </c>
      <c r="B115" s="21"/>
      <c r="C115" s="21" t="s">
        <v>87</v>
      </c>
      <c r="D115" s="21" t="s">
        <v>88</v>
      </c>
      <c r="E115" s="21" t="s">
        <v>182</v>
      </c>
      <c r="F115" s="22"/>
      <c r="G115" s="58">
        <v>587.99</v>
      </c>
    </row>
    <row r="116" spans="1:9" ht="16.8" customHeight="1">
      <c r="A116" s="84" t="s">
        <v>89</v>
      </c>
      <c r="B116" s="21"/>
      <c r="C116" s="68" t="s">
        <v>90</v>
      </c>
      <c r="D116" s="21"/>
      <c r="E116" s="68"/>
      <c r="F116" s="71">
        <f>F117+F123+F141</f>
        <v>26507.690000000002</v>
      </c>
      <c r="G116" s="71">
        <f>G117+G123+G141</f>
        <v>21636.13</v>
      </c>
    </row>
    <row r="117" spans="1:9" ht="12.6" customHeight="1">
      <c r="A117" s="87" t="s">
        <v>91</v>
      </c>
      <c r="B117" s="21"/>
      <c r="C117" s="68" t="s">
        <v>92</v>
      </c>
      <c r="D117" s="30"/>
      <c r="E117" s="30"/>
      <c r="F117" s="71">
        <f>F119</f>
        <v>343.67</v>
      </c>
      <c r="G117" s="71">
        <f>G119</f>
        <v>343.67</v>
      </c>
    </row>
    <row r="118" spans="1:9" s="8" customFormat="1" ht="28.8" customHeight="1">
      <c r="A118" s="88" t="s">
        <v>61</v>
      </c>
      <c r="B118" s="18"/>
      <c r="C118" s="68" t="s">
        <v>92</v>
      </c>
      <c r="D118" s="68" t="s">
        <v>47</v>
      </c>
      <c r="E118" s="68"/>
      <c r="F118" s="71">
        <f>F120</f>
        <v>343.67</v>
      </c>
      <c r="G118" s="71">
        <f>G120</f>
        <v>343.67</v>
      </c>
      <c r="I118" s="16"/>
    </row>
    <row r="119" spans="1:9" ht="28.8" customHeight="1">
      <c r="A119" s="63" t="s">
        <v>200</v>
      </c>
      <c r="B119" s="21"/>
      <c r="C119" s="21" t="s">
        <v>92</v>
      </c>
      <c r="D119" s="21" t="s">
        <v>95</v>
      </c>
      <c r="E119" s="21"/>
      <c r="F119" s="22">
        <f t="shared" ref="F119:G120" si="10">F120</f>
        <v>343.67</v>
      </c>
      <c r="G119" s="22">
        <f t="shared" si="10"/>
        <v>343.67</v>
      </c>
    </row>
    <row r="120" spans="1:9" ht="29.4" customHeight="1">
      <c r="A120" s="63" t="s">
        <v>192</v>
      </c>
      <c r="B120" s="21"/>
      <c r="C120" s="21" t="s">
        <v>92</v>
      </c>
      <c r="D120" s="21" t="s">
        <v>95</v>
      </c>
      <c r="E120" s="21" t="s">
        <v>22</v>
      </c>
      <c r="F120" s="22">
        <f t="shared" si="10"/>
        <v>343.67</v>
      </c>
      <c r="G120" s="22">
        <f t="shared" si="10"/>
        <v>343.67</v>
      </c>
    </row>
    <row r="121" spans="1:9" ht="29.4" customHeight="1">
      <c r="A121" s="63" t="s">
        <v>126</v>
      </c>
      <c r="B121" s="21"/>
      <c r="C121" s="21" t="s">
        <v>92</v>
      </c>
      <c r="D121" s="21" t="s">
        <v>95</v>
      </c>
      <c r="E121" s="21" t="s">
        <v>37</v>
      </c>
      <c r="F121" s="22">
        <v>343.67</v>
      </c>
      <c r="G121" s="22">
        <f>G122</f>
        <v>343.67</v>
      </c>
    </row>
    <row r="122" spans="1:9" ht="16.8" customHeight="1">
      <c r="A122" s="63" t="s">
        <v>186</v>
      </c>
      <c r="B122" s="21"/>
      <c r="C122" s="21" t="s">
        <v>92</v>
      </c>
      <c r="D122" s="21" t="s">
        <v>95</v>
      </c>
      <c r="E122" s="21" t="s">
        <v>182</v>
      </c>
      <c r="F122" s="22"/>
      <c r="G122" s="58">
        <v>343.67</v>
      </c>
    </row>
    <row r="123" spans="1:9" s="8" customFormat="1" ht="16.8" customHeight="1">
      <c r="A123" s="87" t="s">
        <v>96</v>
      </c>
      <c r="B123" s="18"/>
      <c r="C123" s="18" t="s">
        <v>97</v>
      </c>
      <c r="D123" s="18"/>
      <c r="E123" s="18"/>
      <c r="F123" s="19">
        <f>F124+F129+F133+F137</f>
        <v>11586.42</v>
      </c>
      <c r="G123" s="19">
        <f>G124+G129+G133+G137</f>
        <v>6847.02</v>
      </c>
      <c r="I123" s="16"/>
    </row>
    <row r="124" spans="1:9" s="8" customFormat="1" ht="66">
      <c r="A124" s="72" t="s">
        <v>201</v>
      </c>
      <c r="B124" s="18"/>
      <c r="C124" s="18" t="s">
        <v>97</v>
      </c>
      <c r="D124" s="18" t="s">
        <v>125</v>
      </c>
      <c r="E124" s="18"/>
      <c r="F124" s="71">
        <f t="shared" ref="F124:G126" si="11">F125</f>
        <v>10905.24</v>
      </c>
      <c r="G124" s="71">
        <f t="shared" si="11"/>
        <v>6227.95</v>
      </c>
      <c r="I124" s="16"/>
    </row>
    <row r="125" spans="1:9" s="8" customFormat="1" ht="12.6" customHeight="1">
      <c r="A125" s="89" t="s">
        <v>202</v>
      </c>
      <c r="B125" s="18"/>
      <c r="C125" s="18" t="s">
        <v>97</v>
      </c>
      <c r="D125" s="18" t="s">
        <v>205</v>
      </c>
      <c r="E125" s="18"/>
      <c r="F125" s="71">
        <f t="shared" si="11"/>
        <v>10905.24</v>
      </c>
      <c r="G125" s="71">
        <f t="shared" si="11"/>
        <v>6227.95</v>
      </c>
      <c r="I125" s="16"/>
    </row>
    <row r="126" spans="1:9" ht="52.8">
      <c r="A126" s="90" t="s">
        <v>203</v>
      </c>
      <c r="B126" s="21"/>
      <c r="C126" s="21" t="s">
        <v>97</v>
      </c>
      <c r="D126" s="21" t="s">
        <v>206</v>
      </c>
      <c r="E126" s="21" t="s">
        <v>22</v>
      </c>
      <c r="F126" s="22">
        <f t="shared" si="11"/>
        <v>10905.24</v>
      </c>
      <c r="G126" s="22">
        <f t="shared" si="11"/>
        <v>6227.95</v>
      </c>
    </row>
    <row r="127" spans="1:9" ht="28.8" customHeight="1">
      <c r="A127" s="91" t="s">
        <v>204</v>
      </c>
      <c r="B127" s="21"/>
      <c r="C127" s="21" t="s">
        <v>97</v>
      </c>
      <c r="D127" s="21" t="s">
        <v>207</v>
      </c>
      <c r="E127" s="21" t="s">
        <v>37</v>
      </c>
      <c r="F127" s="22">
        <v>10905.24</v>
      </c>
      <c r="G127" s="22">
        <f>G128</f>
        <v>6227.95</v>
      </c>
    </row>
    <row r="128" spans="1:9" ht="38.4" customHeight="1">
      <c r="A128" s="92" t="s">
        <v>209</v>
      </c>
      <c r="B128" s="21"/>
      <c r="C128" s="21" t="s">
        <v>97</v>
      </c>
      <c r="D128" s="21" t="s">
        <v>207</v>
      </c>
      <c r="E128" s="21" t="s">
        <v>208</v>
      </c>
      <c r="F128" s="22"/>
      <c r="G128" s="58">
        <v>6227.95</v>
      </c>
    </row>
    <row r="129" spans="1:9" s="8" customFormat="1" ht="29.4" customHeight="1">
      <c r="A129" s="106" t="s">
        <v>228</v>
      </c>
      <c r="B129" s="99"/>
      <c r="C129" s="18" t="s">
        <v>97</v>
      </c>
      <c r="D129" s="60" t="s">
        <v>214</v>
      </c>
      <c r="E129" s="99"/>
      <c r="F129" s="19">
        <f t="shared" ref="F129:G142" si="12">F130</f>
        <v>180</v>
      </c>
      <c r="G129" s="71">
        <f t="shared" si="12"/>
        <v>178.97</v>
      </c>
      <c r="I129" s="16"/>
    </row>
    <row r="130" spans="1:9" ht="26.4">
      <c r="A130" s="65" t="s">
        <v>178</v>
      </c>
      <c r="B130" s="59"/>
      <c r="C130" s="30" t="s">
        <v>97</v>
      </c>
      <c r="D130" s="107" t="s">
        <v>214</v>
      </c>
      <c r="E130" s="108">
        <v>200</v>
      </c>
      <c r="F130" s="31">
        <f t="shared" si="12"/>
        <v>180</v>
      </c>
      <c r="G130" s="31">
        <f t="shared" si="12"/>
        <v>178.97</v>
      </c>
    </row>
    <row r="131" spans="1:9" ht="39.6">
      <c r="A131" s="65" t="s">
        <v>126</v>
      </c>
      <c r="B131" s="93"/>
      <c r="C131" s="30" t="s">
        <v>97</v>
      </c>
      <c r="D131" s="61" t="s">
        <v>214</v>
      </c>
      <c r="E131" s="59">
        <v>240</v>
      </c>
      <c r="F131" s="22">
        <v>180</v>
      </c>
      <c r="G131" s="22">
        <f>G132</f>
        <v>178.97</v>
      </c>
    </row>
    <row r="132" spans="1:9">
      <c r="A132" s="100" t="s">
        <v>186</v>
      </c>
      <c r="B132" s="93"/>
      <c r="C132" s="30" t="s">
        <v>97</v>
      </c>
      <c r="D132" s="61" t="s">
        <v>214</v>
      </c>
      <c r="E132" s="59">
        <v>244</v>
      </c>
      <c r="F132" s="22"/>
      <c r="G132" s="22">
        <v>178.97</v>
      </c>
    </row>
    <row r="133" spans="1:9" s="8" customFormat="1">
      <c r="A133" s="96" t="s">
        <v>165</v>
      </c>
      <c r="B133" s="97"/>
      <c r="C133" s="68" t="s">
        <v>97</v>
      </c>
      <c r="D133" s="60" t="s">
        <v>213</v>
      </c>
      <c r="E133" s="99"/>
      <c r="F133" s="19">
        <f t="shared" ref="F133:G134" si="13">F134</f>
        <v>12</v>
      </c>
      <c r="G133" s="19">
        <f t="shared" si="13"/>
        <v>11</v>
      </c>
      <c r="I133" s="16"/>
    </row>
    <row r="134" spans="1:9" ht="26.4">
      <c r="A134" s="65" t="s">
        <v>178</v>
      </c>
      <c r="B134" s="93"/>
      <c r="C134" s="30" t="s">
        <v>97</v>
      </c>
      <c r="D134" s="61" t="s">
        <v>213</v>
      </c>
      <c r="E134" s="59">
        <v>200</v>
      </c>
      <c r="F134" s="22">
        <f t="shared" si="13"/>
        <v>12</v>
      </c>
      <c r="G134" s="22">
        <f t="shared" si="13"/>
        <v>11</v>
      </c>
    </row>
    <row r="135" spans="1:9" ht="39.6">
      <c r="A135" s="65" t="s">
        <v>126</v>
      </c>
      <c r="B135" s="93"/>
      <c r="C135" s="30" t="s">
        <v>97</v>
      </c>
      <c r="D135" s="61" t="s">
        <v>213</v>
      </c>
      <c r="E135" s="59">
        <v>240</v>
      </c>
      <c r="F135" s="22">
        <v>12</v>
      </c>
      <c r="G135" s="22">
        <f>G136</f>
        <v>11</v>
      </c>
    </row>
    <row r="136" spans="1:9">
      <c r="A136" s="65" t="s">
        <v>186</v>
      </c>
      <c r="B136" s="93"/>
      <c r="C136" s="30" t="s">
        <v>97</v>
      </c>
      <c r="D136" s="94" t="s">
        <v>213</v>
      </c>
      <c r="E136" s="59">
        <v>244</v>
      </c>
      <c r="F136" s="22"/>
      <c r="G136" s="22">
        <v>11</v>
      </c>
    </row>
    <row r="137" spans="1:9" s="8" customFormat="1" ht="39.6" customHeight="1">
      <c r="A137" s="96" t="s">
        <v>212</v>
      </c>
      <c r="B137" s="97"/>
      <c r="C137" s="68" t="s">
        <v>97</v>
      </c>
      <c r="D137" s="98" t="s">
        <v>211</v>
      </c>
      <c r="E137" s="97"/>
      <c r="F137" s="19">
        <f t="shared" ref="F137:G138" si="14">F138</f>
        <v>489.18</v>
      </c>
      <c r="G137" s="19">
        <f t="shared" si="14"/>
        <v>429.1</v>
      </c>
      <c r="I137" s="16"/>
    </row>
    <row r="138" spans="1:9" ht="25.2" customHeight="1">
      <c r="A138" s="65" t="s">
        <v>178</v>
      </c>
      <c r="B138" s="93"/>
      <c r="C138" s="30" t="s">
        <v>97</v>
      </c>
      <c r="D138" s="95" t="s">
        <v>211</v>
      </c>
      <c r="E138" s="59">
        <v>200</v>
      </c>
      <c r="F138" s="22">
        <f t="shared" si="14"/>
        <v>489.18</v>
      </c>
      <c r="G138" s="22">
        <f t="shared" si="14"/>
        <v>429.1</v>
      </c>
    </row>
    <row r="139" spans="1:9" ht="40.200000000000003" customHeight="1">
      <c r="A139" s="65" t="s">
        <v>126</v>
      </c>
      <c r="B139" s="93"/>
      <c r="C139" s="30" t="s">
        <v>97</v>
      </c>
      <c r="D139" s="61" t="s">
        <v>211</v>
      </c>
      <c r="E139" s="59">
        <v>240</v>
      </c>
      <c r="F139" s="22">
        <v>489.18</v>
      </c>
      <c r="G139" s="22">
        <f>G140</f>
        <v>429.1</v>
      </c>
    </row>
    <row r="140" spans="1:9">
      <c r="A140" s="65" t="s">
        <v>186</v>
      </c>
      <c r="B140" s="93"/>
      <c r="C140" s="30" t="s">
        <v>97</v>
      </c>
      <c r="D140" s="61" t="s">
        <v>211</v>
      </c>
      <c r="E140" s="59">
        <v>244</v>
      </c>
      <c r="F140" s="22"/>
      <c r="G140" s="22">
        <v>429.1</v>
      </c>
    </row>
    <row r="141" spans="1:9" s="8" customFormat="1">
      <c r="A141" s="109" t="s">
        <v>98</v>
      </c>
      <c r="B141" s="97"/>
      <c r="C141" s="68" t="s">
        <v>99</v>
      </c>
      <c r="D141" s="60"/>
      <c r="E141" s="99"/>
      <c r="F141" s="19">
        <f>F142+F146+F156+F162+F168</f>
        <v>14577.6</v>
      </c>
      <c r="G141" s="19">
        <f>G142+G146+G156+G162+G168</f>
        <v>14445.44</v>
      </c>
      <c r="I141" s="16"/>
    </row>
    <row r="142" spans="1:9" s="8" customFormat="1" ht="80.400000000000006" customHeight="1">
      <c r="A142" s="103" t="s">
        <v>84</v>
      </c>
      <c r="B142" s="99"/>
      <c r="C142" s="99" t="s">
        <v>135</v>
      </c>
      <c r="D142" s="60" t="s">
        <v>210</v>
      </c>
      <c r="E142" s="99"/>
      <c r="F142" s="19">
        <f t="shared" si="12"/>
        <v>1111.1400000000001</v>
      </c>
      <c r="G142" s="19">
        <f t="shared" si="12"/>
        <v>1111.1400000000001</v>
      </c>
      <c r="I142" s="16"/>
    </row>
    <row r="143" spans="1:9" ht="26.4">
      <c r="A143" s="63" t="s">
        <v>21</v>
      </c>
      <c r="B143" s="59"/>
      <c r="C143" s="59" t="s">
        <v>135</v>
      </c>
      <c r="D143" s="61" t="s">
        <v>210</v>
      </c>
      <c r="E143" s="59">
        <v>200</v>
      </c>
      <c r="F143" s="22">
        <v>1111.1400000000001</v>
      </c>
      <c r="G143" s="25">
        <v>1111.1400000000001</v>
      </c>
    </row>
    <row r="144" spans="1:9" s="79" customFormat="1" ht="39.6">
      <c r="A144" s="65" t="s">
        <v>126</v>
      </c>
      <c r="B144" s="30"/>
      <c r="C144" s="59" t="s">
        <v>135</v>
      </c>
      <c r="D144" s="61" t="s">
        <v>210</v>
      </c>
      <c r="E144" s="30" t="s">
        <v>37</v>
      </c>
      <c r="F144" s="22">
        <v>1111.1400000000001</v>
      </c>
      <c r="G144" s="25">
        <v>1111.1400000000001</v>
      </c>
    </row>
    <row r="145" spans="1:9" s="8" customFormat="1" ht="15" customHeight="1">
      <c r="A145" s="65" t="s">
        <v>186</v>
      </c>
      <c r="B145" s="18"/>
      <c r="C145" s="59" t="s">
        <v>135</v>
      </c>
      <c r="D145" s="61" t="s">
        <v>210</v>
      </c>
      <c r="E145" s="30" t="s">
        <v>182</v>
      </c>
      <c r="F145" s="31"/>
      <c r="G145" s="25">
        <v>1111.1400000000001</v>
      </c>
    </row>
    <row r="146" spans="1:9" s="113" customFormat="1" ht="52.2" customHeight="1">
      <c r="A146" s="110" t="s">
        <v>229</v>
      </c>
      <c r="B146" s="112"/>
      <c r="C146" s="68" t="s">
        <v>99</v>
      </c>
      <c r="D146" s="101" t="s">
        <v>100</v>
      </c>
      <c r="E146" s="68"/>
      <c r="F146" s="71">
        <f t="shared" ref="F146:G152" si="15">F147</f>
        <v>1023.87</v>
      </c>
      <c r="G146" s="71">
        <f t="shared" si="15"/>
        <v>948.44</v>
      </c>
    </row>
    <row r="147" spans="1:9" s="113" customFormat="1" ht="27" customHeight="1">
      <c r="A147" s="110" t="s">
        <v>230</v>
      </c>
      <c r="B147" s="112"/>
      <c r="C147" s="68" t="s">
        <v>99</v>
      </c>
      <c r="D147" s="101" t="s">
        <v>231</v>
      </c>
      <c r="E147" s="68"/>
      <c r="F147" s="71">
        <f>F148+F152</f>
        <v>1023.87</v>
      </c>
      <c r="G147" s="71">
        <f>G148+G152</f>
        <v>948.44</v>
      </c>
    </row>
    <row r="148" spans="1:9" ht="66">
      <c r="A148" s="104" t="s">
        <v>216</v>
      </c>
      <c r="B148" s="21"/>
      <c r="C148" s="59" t="s">
        <v>135</v>
      </c>
      <c r="D148" s="21" t="s">
        <v>215</v>
      </c>
      <c r="E148" s="21"/>
      <c r="F148" s="22">
        <f t="shared" ref="F148" si="16">F149</f>
        <v>684</v>
      </c>
      <c r="G148" s="22">
        <f t="shared" si="15"/>
        <v>633.36</v>
      </c>
    </row>
    <row r="149" spans="1:9" ht="26.4">
      <c r="A149" s="63" t="s">
        <v>21</v>
      </c>
      <c r="B149" s="59"/>
      <c r="C149" s="59" t="s">
        <v>135</v>
      </c>
      <c r="D149" s="59" t="s">
        <v>215</v>
      </c>
      <c r="E149" s="59">
        <v>200</v>
      </c>
      <c r="F149" s="22">
        <f t="shared" si="15"/>
        <v>684</v>
      </c>
      <c r="G149" s="22">
        <f t="shared" si="15"/>
        <v>633.36</v>
      </c>
    </row>
    <row r="150" spans="1:9" ht="39.6">
      <c r="A150" s="65" t="s">
        <v>126</v>
      </c>
      <c r="B150" s="59"/>
      <c r="C150" s="59" t="s">
        <v>135</v>
      </c>
      <c r="D150" s="61" t="s">
        <v>215</v>
      </c>
      <c r="E150" s="59">
        <v>240</v>
      </c>
      <c r="F150" s="22">
        <v>684</v>
      </c>
      <c r="G150" s="22">
        <f t="shared" si="15"/>
        <v>633.36</v>
      </c>
    </row>
    <row r="151" spans="1:9">
      <c r="A151" s="65" t="s">
        <v>186</v>
      </c>
      <c r="B151" s="59"/>
      <c r="C151" s="59" t="s">
        <v>135</v>
      </c>
      <c r="D151" s="61" t="s">
        <v>215</v>
      </c>
      <c r="E151" s="59">
        <v>244</v>
      </c>
      <c r="F151" s="22"/>
      <c r="G151" s="22">
        <v>633.36</v>
      </c>
    </row>
    <row r="152" spans="1:9" ht="60" customHeight="1">
      <c r="A152" s="51" t="s">
        <v>218</v>
      </c>
      <c r="B152" s="59"/>
      <c r="C152" s="59" t="s">
        <v>135</v>
      </c>
      <c r="D152" s="61" t="s">
        <v>217</v>
      </c>
      <c r="E152" s="59"/>
      <c r="F152" s="22">
        <f t="shared" si="15"/>
        <v>339.87</v>
      </c>
      <c r="G152" s="22">
        <f t="shared" ref="F152:G154" si="17">G153</f>
        <v>315.08</v>
      </c>
    </row>
    <row r="153" spans="1:9" ht="26.4">
      <c r="A153" s="63" t="s">
        <v>21</v>
      </c>
      <c r="B153" s="59"/>
      <c r="C153" s="59" t="s">
        <v>135</v>
      </c>
      <c r="D153" s="61" t="s">
        <v>217</v>
      </c>
      <c r="E153" s="59">
        <v>200</v>
      </c>
      <c r="F153" s="22">
        <f t="shared" si="17"/>
        <v>339.87</v>
      </c>
      <c r="G153" s="22">
        <f t="shared" si="17"/>
        <v>315.08</v>
      </c>
    </row>
    <row r="154" spans="1:9" ht="39.6">
      <c r="A154" s="51" t="s">
        <v>58</v>
      </c>
      <c r="B154" s="59"/>
      <c r="C154" s="59" t="s">
        <v>135</v>
      </c>
      <c r="D154" s="61" t="s">
        <v>217</v>
      </c>
      <c r="E154" s="59">
        <v>240</v>
      </c>
      <c r="F154" s="22">
        <v>339.87</v>
      </c>
      <c r="G154" s="22">
        <f t="shared" si="17"/>
        <v>315.08</v>
      </c>
    </row>
    <row r="155" spans="1:9">
      <c r="A155" s="65" t="s">
        <v>186</v>
      </c>
      <c r="B155" s="59"/>
      <c r="C155" s="59" t="s">
        <v>135</v>
      </c>
      <c r="D155" s="61" t="s">
        <v>217</v>
      </c>
      <c r="E155" s="59">
        <v>244</v>
      </c>
      <c r="F155" s="22"/>
      <c r="G155" s="22">
        <v>315.08</v>
      </c>
    </row>
    <row r="156" spans="1:9" s="8" customFormat="1" ht="55.8" customHeight="1">
      <c r="A156" s="109" t="s">
        <v>232</v>
      </c>
      <c r="B156" s="97"/>
      <c r="C156" s="99">
        <v>503</v>
      </c>
      <c r="D156" s="60" t="s">
        <v>101</v>
      </c>
      <c r="E156" s="99"/>
      <c r="F156" s="71">
        <v>8888.89</v>
      </c>
      <c r="G156" s="71">
        <f t="shared" ref="G156:G160" si="18">G157</f>
        <v>8888.89</v>
      </c>
      <c r="I156" s="16"/>
    </row>
    <row r="157" spans="1:9" s="8" customFormat="1">
      <c r="A157" s="109" t="s">
        <v>233</v>
      </c>
      <c r="B157" s="97"/>
      <c r="C157" s="99">
        <v>503</v>
      </c>
      <c r="D157" s="60" t="s">
        <v>234</v>
      </c>
      <c r="E157" s="99"/>
      <c r="F157" s="71">
        <v>8888.89</v>
      </c>
      <c r="G157" s="71">
        <f t="shared" si="18"/>
        <v>8888.89</v>
      </c>
      <c r="I157" s="16"/>
    </row>
    <row r="158" spans="1:9" s="8" customFormat="1" ht="26.4" customHeight="1">
      <c r="A158" s="115" t="s">
        <v>220</v>
      </c>
      <c r="B158" s="99"/>
      <c r="C158" s="99" t="s">
        <v>135</v>
      </c>
      <c r="D158" s="60" t="s">
        <v>219</v>
      </c>
      <c r="E158" s="99"/>
      <c r="F158" s="71">
        <v>8888.89</v>
      </c>
      <c r="G158" s="71">
        <f t="shared" si="18"/>
        <v>8888.89</v>
      </c>
      <c r="I158" s="16"/>
    </row>
    <row r="159" spans="1:9" ht="26.4">
      <c r="A159" s="63" t="s">
        <v>21</v>
      </c>
      <c r="B159" s="59"/>
      <c r="C159" s="59" t="s">
        <v>135</v>
      </c>
      <c r="D159" s="61" t="s">
        <v>219</v>
      </c>
      <c r="E159" s="59">
        <v>200</v>
      </c>
      <c r="F159" s="31">
        <v>8888.89</v>
      </c>
      <c r="G159" s="31">
        <f t="shared" si="18"/>
        <v>8888.89</v>
      </c>
    </row>
    <row r="160" spans="1:9" s="79" customFormat="1" ht="39.6">
      <c r="A160" s="51" t="s">
        <v>58</v>
      </c>
      <c r="B160" s="30"/>
      <c r="C160" s="59" t="s">
        <v>135</v>
      </c>
      <c r="D160" s="30" t="s">
        <v>219</v>
      </c>
      <c r="E160" s="30" t="s">
        <v>37</v>
      </c>
      <c r="F160" s="31">
        <v>8888.89</v>
      </c>
      <c r="G160" s="31">
        <f t="shared" si="18"/>
        <v>8888.89</v>
      </c>
    </row>
    <row r="161" spans="1:9" s="79" customFormat="1">
      <c r="A161" s="65" t="s">
        <v>186</v>
      </c>
      <c r="B161" s="30"/>
      <c r="C161" s="59" t="s">
        <v>135</v>
      </c>
      <c r="D161" s="30" t="s">
        <v>219</v>
      </c>
      <c r="E161" s="30" t="s">
        <v>182</v>
      </c>
      <c r="F161" s="31"/>
      <c r="G161" s="31">
        <v>8888.89</v>
      </c>
    </row>
    <row r="162" spans="1:9" s="113" customFormat="1" ht="66.599999999999994" customHeight="1">
      <c r="A162" s="110" t="s">
        <v>236</v>
      </c>
      <c r="B162" s="112"/>
      <c r="C162" s="68" t="s">
        <v>99</v>
      </c>
      <c r="D162" s="68" t="s">
        <v>238</v>
      </c>
      <c r="E162" s="68"/>
      <c r="F162" s="19">
        <f t="shared" ref="F162:F163" si="19">F163</f>
        <v>93.79</v>
      </c>
      <c r="G162" s="71">
        <f t="shared" ref="F162:G166" si="20">G163</f>
        <v>93.79</v>
      </c>
    </row>
    <row r="163" spans="1:9" s="113" customFormat="1" ht="14.4" customHeight="1">
      <c r="A163" s="114" t="s">
        <v>237</v>
      </c>
      <c r="B163" s="68"/>
      <c r="C163" s="68" t="s">
        <v>99</v>
      </c>
      <c r="D163" s="116" t="s">
        <v>239</v>
      </c>
      <c r="E163" s="68"/>
      <c r="F163" s="19">
        <f t="shared" si="19"/>
        <v>93.79</v>
      </c>
      <c r="G163" s="71">
        <f t="shared" si="20"/>
        <v>93.79</v>
      </c>
    </row>
    <row r="164" spans="1:9" s="8" customFormat="1" ht="43.2" customHeight="1">
      <c r="A164" s="62" t="s">
        <v>235</v>
      </c>
      <c r="B164" s="18"/>
      <c r="C164" s="102" t="s">
        <v>135</v>
      </c>
      <c r="D164" s="18" t="s">
        <v>221</v>
      </c>
      <c r="E164" s="18"/>
      <c r="F164" s="19">
        <f>F165</f>
        <v>93.79</v>
      </c>
      <c r="G164" s="71">
        <f t="shared" si="20"/>
        <v>93.79</v>
      </c>
    </row>
    <row r="165" spans="1:9" ht="26.4">
      <c r="A165" s="63" t="s">
        <v>21</v>
      </c>
      <c r="B165" s="21"/>
      <c r="C165" s="59" t="s">
        <v>135</v>
      </c>
      <c r="D165" s="21" t="s">
        <v>221</v>
      </c>
      <c r="E165" s="21" t="s">
        <v>22</v>
      </c>
      <c r="F165" s="31">
        <f t="shared" si="20"/>
        <v>93.79</v>
      </c>
      <c r="G165" s="31">
        <f t="shared" si="20"/>
        <v>93.79</v>
      </c>
    </row>
    <row r="166" spans="1:9" ht="39.6">
      <c r="A166" s="51" t="s">
        <v>58</v>
      </c>
      <c r="B166" s="21"/>
      <c r="C166" s="59" t="s">
        <v>135</v>
      </c>
      <c r="D166" s="21" t="s">
        <v>221</v>
      </c>
      <c r="E166" s="21"/>
      <c r="F166" s="22">
        <v>93.79</v>
      </c>
      <c r="G166" s="31">
        <f t="shared" si="20"/>
        <v>93.79</v>
      </c>
    </row>
    <row r="167" spans="1:9">
      <c r="A167" s="65" t="s">
        <v>186</v>
      </c>
      <c r="B167" s="21"/>
      <c r="C167" s="59" t="s">
        <v>135</v>
      </c>
      <c r="D167" s="21" t="s">
        <v>221</v>
      </c>
      <c r="E167" s="21"/>
      <c r="F167" s="22"/>
      <c r="G167" s="22">
        <v>93.79</v>
      </c>
    </row>
    <row r="168" spans="1:9" s="8" customFormat="1" ht="27.6" customHeight="1">
      <c r="A168" s="109" t="s">
        <v>102</v>
      </c>
      <c r="B168" s="64"/>
      <c r="C168" s="18" t="s">
        <v>99</v>
      </c>
      <c r="D168" s="18" t="s">
        <v>47</v>
      </c>
      <c r="E168" s="18"/>
      <c r="F168" s="71">
        <f>F169+F175+F179+F183</f>
        <v>3459.91</v>
      </c>
      <c r="G168" s="71">
        <f>G169+G175+G179+G183</f>
        <v>3403.18</v>
      </c>
      <c r="I168" s="16"/>
    </row>
    <row r="169" spans="1:9" s="8" customFormat="1">
      <c r="A169" s="109" t="s">
        <v>18</v>
      </c>
      <c r="B169" s="64"/>
      <c r="C169" s="18" t="s">
        <v>99</v>
      </c>
      <c r="D169" s="18" t="s">
        <v>62</v>
      </c>
      <c r="E169" s="18"/>
      <c r="F169" s="71">
        <f t="shared" ref="F169:G171" si="21">F170</f>
        <v>2239.5700000000002</v>
      </c>
      <c r="G169" s="71">
        <f t="shared" si="21"/>
        <v>2182.85</v>
      </c>
      <c r="I169" s="16"/>
    </row>
    <row r="170" spans="1:9" s="8" customFormat="1" ht="28.2" customHeight="1">
      <c r="A170" s="115" t="s">
        <v>222</v>
      </c>
      <c r="B170" s="18"/>
      <c r="C170" s="99" t="s">
        <v>135</v>
      </c>
      <c r="D170" s="18" t="s">
        <v>103</v>
      </c>
      <c r="E170" s="18"/>
      <c r="F170" s="71">
        <f t="shared" si="21"/>
        <v>2239.5700000000002</v>
      </c>
      <c r="G170" s="71">
        <f t="shared" si="21"/>
        <v>2182.85</v>
      </c>
      <c r="I170" s="16"/>
    </row>
    <row r="171" spans="1:9" ht="31.2" customHeight="1">
      <c r="A171" s="105" t="s">
        <v>178</v>
      </c>
      <c r="B171" s="21"/>
      <c r="C171" s="59" t="s">
        <v>135</v>
      </c>
      <c r="D171" s="30" t="s">
        <v>103</v>
      </c>
      <c r="E171" s="21" t="s">
        <v>22</v>
      </c>
      <c r="F171" s="31">
        <f t="shared" si="21"/>
        <v>2239.5700000000002</v>
      </c>
      <c r="G171" s="31">
        <f t="shared" si="21"/>
        <v>2182.85</v>
      </c>
    </row>
    <row r="172" spans="1:9" ht="39.6">
      <c r="A172" s="104" t="s">
        <v>223</v>
      </c>
      <c r="B172" s="21"/>
      <c r="C172" s="59" t="s">
        <v>135</v>
      </c>
      <c r="D172" s="30" t="s">
        <v>103</v>
      </c>
      <c r="E172" s="30" t="s">
        <v>37</v>
      </c>
      <c r="F172" s="31">
        <v>2239.5700000000002</v>
      </c>
      <c r="G172" s="31">
        <f>G173+G174</f>
        <v>2182.85</v>
      </c>
    </row>
    <row r="173" spans="1:9">
      <c r="A173" s="65" t="s">
        <v>186</v>
      </c>
      <c r="B173" s="21"/>
      <c r="C173" s="59" t="s">
        <v>135</v>
      </c>
      <c r="D173" s="30" t="s">
        <v>103</v>
      </c>
      <c r="E173" s="21" t="s">
        <v>182</v>
      </c>
      <c r="F173" s="31"/>
      <c r="G173" s="31">
        <v>1279.3499999999999</v>
      </c>
    </row>
    <row r="174" spans="1:9">
      <c r="A174" s="63" t="s">
        <v>180</v>
      </c>
      <c r="B174" s="21"/>
      <c r="C174" s="59" t="s">
        <v>135</v>
      </c>
      <c r="D174" s="30" t="s">
        <v>103</v>
      </c>
      <c r="E174" s="30" t="s">
        <v>181</v>
      </c>
      <c r="F174" s="31"/>
      <c r="G174" s="31">
        <v>903.5</v>
      </c>
    </row>
    <row r="175" spans="1:9" s="8" customFormat="1" ht="39.6">
      <c r="A175" s="84" t="s">
        <v>224</v>
      </c>
      <c r="B175" s="18"/>
      <c r="C175" s="99" t="s">
        <v>135</v>
      </c>
      <c r="D175" s="68" t="s">
        <v>163</v>
      </c>
      <c r="E175" s="68"/>
      <c r="F175" s="71">
        <f t="shared" ref="F175:G177" si="22">F176</f>
        <v>138.76</v>
      </c>
      <c r="G175" s="71">
        <f t="shared" si="22"/>
        <v>138.75</v>
      </c>
      <c r="I175" s="16"/>
    </row>
    <row r="176" spans="1:9" ht="26.4">
      <c r="A176" s="63" t="s">
        <v>21</v>
      </c>
      <c r="B176" s="21"/>
      <c r="C176" s="59" t="s">
        <v>135</v>
      </c>
      <c r="D176" s="30" t="s">
        <v>163</v>
      </c>
      <c r="E176" s="30" t="s">
        <v>22</v>
      </c>
      <c r="F176" s="31">
        <f t="shared" si="22"/>
        <v>138.76</v>
      </c>
      <c r="G176" s="31">
        <f t="shared" si="22"/>
        <v>138.75</v>
      </c>
    </row>
    <row r="177" spans="1:9" ht="39.6">
      <c r="A177" s="51" t="s">
        <v>58</v>
      </c>
      <c r="B177" s="21"/>
      <c r="C177" s="59" t="s">
        <v>135</v>
      </c>
      <c r="D177" s="30" t="s">
        <v>163</v>
      </c>
      <c r="E177" s="30" t="s">
        <v>37</v>
      </c>
      <c r="F177" s="31">
        <v>138.76</v>
      </c>
      <c r="G177" s="31">
        <f t="shared" si="22"/>
        <v>138.75</v>
      </c>
    </row>
    <row r="178" spans="1:9">
      <c r="A178" s="65" t="s">
        <v>186</v>
      </c>
      <c r="B178" s="21"/>
      <c r="C178" s="59" t="s">
        <v>135</v>
      </c>
      <c r="D178" s="30" t="s">
        <v>163</v>
      </c>
      <c r="E178" s="30" t="s">
        <v>182</v>
      </c>
      <c r="F178" s="31"/>
      <c r="G178" s="31">
        <v>138.75</v>
      </c>
    </row>
    <row r="179" spans="1:9" ht="26.4">
      <c r="A179" s="17" t="s">
        <v>240</v>
      </c>
      <c r="B179" s="18"/>
      <c r="C179" s="102" t="s">
        <v>135</v>
      </c>
      <c r="D179" s="18" t="s">
        <v>164</v>
      </c>
      <c r="E179" s="18"/>
      <c r="F179" s="19">
        <f t="shared" ref="F179:G181" si="23">F180</f>
        <v>450</v>
      </c>
      <c r="G179" s="19">
        <f t="shared" si="23"/>
        <v>450</v>
      </c>
    </row>
    <row r="180" spans="1:9" ht="26.4">
      <c r="A180" s="63" t="s">
        <v>21</v>
      </c>
      <c r="B180" s="18"/>
      <c r="C180" s="59" t="s">
        <v>135</v>
      </c>
      <c r="D180" s="30" t="s">
        <v>164</v>
      </c>
      <c r="E180" s="30" t="s">
        <v>22</v>
      </c>
      <c r="F180" s="31">
        <f t="shared" si="23"/>
        <v>450</v>
      </c>
      <c r="G180" s="31">
        <f t="shared" si="23"/>
        <v>450</v>
      </c>
    </row>
    <row r="181" spans="1:9" s="8" customFormat="1" ht="39.6">
      <c r="A181" s="51" t="s">
        <v>58</v>
      </c>
      <c r="B181" s="18"/>
      <c r="C181" s="59" t="s">
        <v>135</v>
      </c>
      <c r="D181" s="30" t="s">
        <v>164</v>
      </c>
      <c r="E181" s="30" t="s">
        <v>37</v>
      </c>
      <c r="F181" s="31">
        <v>450</v>
      </c>
      <c r="G181" s="31">
        <f t="shared" si="23"/>
        <v>450</v>
      </c>
    </row>
    <row r="182" spans="1:9">
      <c r="A182" s="54" t="s">
        <v>225</v>
      </c>
      <c r="B182" s="21"/>
      <c r="C182" s="59" t="s">
        <v>135</v>
      </c>
      <c r="D182" s="21" t="s">
        <v>164</v>
      </c>
      <c r="E182" s="21" t="s">
        <v>181</v>
      </c>
      <c r="F182" s="22"/>
      <c r="G182" s="22">
        <v>450</v>
      </c>
    </row>
    <row r="183" spans="1:9" s="8" customFormat="1" ht="30" customHeight="1">
      <c r="A183" s="84" t="s">
        <v>227</v>
      </c>
      <c r="B183" s="18"/>
      <c r="C183" s="99" t="s">
        <v>135</v>
      </c>
      <c r="D183" s="18" t="s">
        <v>226</v>
      </c>
      <c r="E183" s="30"/>
      <c r="F183" s="71">
        <f t="shared" ref="F183:G185" si="24">F184</f>
        <v>631.58000000000004</v>
      </c>
      <c r="G183" s="71">
        <f t="shared" si="24"/>
        <v>631.58000000000004</v>
      </c>
      <c r="I183" s="16"/>
    </row>
    <row r="184" spans="1:9" s="8" customFormat="1" ht="26.4">
      <c r="A184" s="63" t="s">
        <v>21</v>
      </c>
      <c r="B184" s="18"/>
      <c r="C184" s="59" t="s">
        <v>135</v>
      </c>
      <c r="D184" s="30" t="s">
        <v>226</v>
      </c>
      <c r="E184" s="30" t="s">
        <v>22</v>
      </c>
      <c r="F184" s="31">
        <f t="shared" si="24"/>
        <v>631.58000000000004</v>
      </c>
      <c r="G184" s="31">
        <f t="shared" si="24"/>
        <v>631.58000000000004</v>
      </c>
    </row>
    <row r="185" spans="1:9" s="8" customFormat="1" ht="39.6">
      <c r="A185" s="51" t="s">
        <v>58</v>
      </c>
      <c r="B185" s="30"/>
      <c r="C185" s="59" t="s">
        <v>135</v>
      </c>
      <c r="D185" s="30" t="s">
        <v>226</v>
      </c>
      <c r="E185" s="30" t="s">
        <v>37</v>
      </c>
      <c r="F185" s="31">
        <v>631.58000000000004</v>
      </c>
      <c r="G185" s="31">
        <f t="shared" si="24"/>
        <v>631.58000000000004</v>
      </c>
    </row>
    <row r="186" spans="1:9" s="8" customFormat="1" ht="12.6" customHeight="1">
      <c r="A186" s="65" t="s">
        <v>186</v>
      </c>
      <c r="B186" s="30"/>
      <c r="C186" s="59" t="s">
        <v>135</v>
      </c>
      <c r="D186" s="30" t="s">
        <v>226</v>
      </c>
      <c r="E186" s="30" t="s">
        <v>182</v>
      </c>
      <c r="F186" s="31"/>
      <c r="G186" s="31">
        <v>631.58000000000004</v>
      </c>
    </row>
    <row r="187" spans="1:9" ht="13.8">
      <c r="A187" s="67" t="s">
        <v>156</v>
      </c>
      <c r="B187" s="68"/>
      <c r="C187" s="68" t="s">
        <v>154</v>
      </c>
      <c r="D187" s="68"/>
      <c r="E187" s="21"/>
      <c r="F187" s="71">
        <f t="shared" ref="F187:G188" si="25">F188</f>
        <v>60</v>
      </c>
      <c r="G187" s="71">
        <f t="shared" si="25"/>
        <v>60</v>
      </c>
    </row>
    <row r="188" spans="1:9" s="8" customFormat="1" ht="26.4">
      <c r="A188" s="66" t="s">
        <v>153</v>
      </c>
      <c r="B188" s="18"/>
      <c r="C188" s="18" t="s">
        <v>154</v>
      </c>
      <c r="D188" s="18" t="s">
        <v>155</v>
      </c>
      <c r="E188" s="18"/>
      <c r="F188" s="71">
        <f t="shared" si="25"/>
        <v>60</v>
      </c>
      <c r="G188" s="71">
        <f t="shared" si="25"/>
        <v>60</v>
      </c>
      <c r="I188" s="16"/>
    </row>
    <row r="189" spans="1:9" ht="39.6">
      <c r="A189" s="63" t="s">
        <v>110</v>
      </c>
      <c r="B189" s="21"/>
      <c r="C189" s="21" t="s">
        <v>154</v>
      </c>
      <c r="D189" s="21" t="s">
        <v>155</v>
      </c>
      <c r="E189" s="21" t="s">
        <v>112</v>
      </c>
      <c r="F189" s="31">
        <f t="shared" ref="F189:G189" si="26">F190</f>
        <v>60</v>
      </c>
      <c r="G189" s="31">
        <f t="shared" si="26"/>
        <v>60</v>
      </c>
    </row>
    <row r="190" spans="1:9">
      <c r="A190" s="63" t="s">
        <v>241</v>
      </c>
      <c r="B190" s="21"/>
      <c r="C190" s="21" t="s">
        <v>154</v>
      </c>
      <c r="D190" s="21" t="s">
        <v>155</v>
      </c>
      <c r="E190" s="21" t="s">
        <v>244</v>
      </c>
      <c r="F190" s="57">
        <v>60</v>
      </c>
      <c r="G190" s="31">
        <f t="shared" ref="G190" si="27">G191</f>
        <v>60</v>
      </c>
    </row>
    <row r="191" spans="1:9">
      <c r="A191" s="63" t="s">
        <v>242</v>
      </c>
      <c r="B191" s="21"/>
      <c r="C191" s="21" t="s">
        <v>154</v>
      </c>
      <c r="D191" s="21" t="s">
        <v>155</v>
      </c>
      <c r="E191" s="21" t="s">
        <v>243</v>
      </c>
      <c r="F191" s="57"/>
      <c r="G191" s="43">
        <v>60</v>
      </c>
    </row>
    <row r="192" spans="1:9" s="8" customFormat="1">
      <c r="A192" s="17" t="s">
        <v>104</v>
      </c>
      <c r="B192" s="18"/>
      <c r="C192" s="18" t="s">
        <v>105</v>
      </c>
      <c r="D192" s="18"/>
      <c r="E192" s="18"/>
      <c r="F192" s="19">
        <f t="shared" ref="F192:G192" si="28">F193</f>
        <v>10374.1</v>
      </c>
      <c r="G192" s="46">
        <f t="shared" si="28"/>
        <v>2172.5</v>
      </c>
    </row>
    <row r="193" spans="1:9" s="8" customFormat="1">
      <c r="A193" s="66" t="s">
        <v>106</v>
      </c>
      <c r="B193" s="18"/>
      <c r="C193" s="18" t="s">
        <v>107</v>
      </c>
      <c r="D193" s="18"/>
      <c r="E193" s="18"/>
      <c r="F193" s="19">
        <f>F194</f>
        <v>10374.1</v>
      </c>
      <c r="G193" s="19">
        <f>G194</f>
        <v>2172.5</v>
      </c>
    </row>
    <row r="194" spans="1:9" s="8" customFormat="1" ht="66">
      <c r="A194" s="69" t="s">
        <v>136</v>
      </c>
      <c r="B194" s="18"/>
      <c r="C194" s="18" t="s">
        <v>107</v>
      </c>
      <c r="D194" s="18" t="s">
        <v>108</v>
      </c>
      <c r="E194" s="18"/>
      <c r="F194" s="19">
        <f>F195+F201+F204</f>
        <v>10374.1</v>
      </c>
      <c r="G194" s="19">
        <f>G195+G201+G204</f>
        <v>2172.5</v>
      </c>
    </row>
    <row r="195" spans="1:9" s="8" customFormat="1" ht="17.399999999999999" customHeight="1">
      <c r="A195" s="69" t="s">
        <v>157</v>
      </c>
      <c r="B195" s="18"/>
      <c r="C195" s="18" t="s">
        <v>107</v>
      </c>
      <c r="D195" s="18" t="s">
        <v>161</v>
      </c>
      <c r="E195" s="18"/>
      <c r="F195" s="71">
        <f>F196</f>
        <v>860</v>
      </c>
      <c r="G195" s="71">
        <f t="shared" ref="F195:G198" si="29">G196</f>
        <v>860</v>
      </c>
    </row>
    <row r="196" spans="1:9" s="8" customFormat="1" ht="58.8" customHeight="1">
      <c r="A196" s="66" t="s">
        <v>138</v>
      </c>
      <c r="B196" s="18"/>
      <c r="C196" s="18" t="s">
        <v>107</v>
      </c>
      <c r="D196" s="18" t="s">
        <v>139</v>
      </c>
      <c r="E196" s="18"/>
      <c r="F196" s="71">
        <f>F197</f>
        <v>860</v>
      </c>
      <c r="G196" s="71">
        <f t="shared" si="29"/>
        <v>860</v>
      </c>
    </row>
    <row r="197" spans="1:9" s="113" customFormat="1" ht="42.6" customHeight="1">
      <c r="A197" s="119" t="s">
        <v>110</v>
      </c>
      <c r="B197" s="68"/>
      <c r="C197" s="68" t="s">
        <v>107</v>
      </c>
      <c r="D197" s="68" t="s">
        <v>140</v>
      </c>
      <c r="E197" s="68"/>
      <c r="F197" s="71">
        <f>F198</f>
        <v>860</v>
      </c>
      <c r="G197" s="71">
        <f t="shared" si="29"/>
        <v>860</v>
      </c>
    </row>
    <row r="198" spans="1:9" ht="39.6">
      <c r="A198" s="63" t="s">
        <v>110</v>
      </c>
      <c r="B198" s="21" t="s">
        <v>111</v>
      </c>
      <c r="C198" s="21" t="s">
        <v>107</v>
      </c>
      <c r="D198" s="21" t="s">
        <v>140</v>
      </c>
      <c r="E198" s="21" t="s">
        <v>112</v>
      </c>
      <c r="F198" s="22">
        <f t="shared" si="29"/>
        <v>860</v>
      </c>
      <c r="G198" s="22">
        <f t="shared" si="29"/>
        <v>860</v>
      </c>
    </row>
    <row r="199" spans="1:9">
      <c r="A199" s="51" t="s">
        <v>241</v>
      </c>
      <c r="B199" s="21"/>
      <c r="C199" s="21" t="s">
        <v>107</v>
      </c>
      <c r="D199" s="61" t="s">
        <v>140</v>
      </c>
      <c r="E199" s="21" t="s">
        <v>244</v>
      </c>
      <c r="F199" s="22">
        <v>860</v>
      </c>
      <c r="G199" s="22">
        <f>G200</f>
        <v>860</v>
      </c>
    </row>
    <row r="200" spans="1:9" ht="54" customHeight="1">
      <c r="A200" s="63" t="s">
        <v>130</v>
      </c>
      <c r="B200" s="21"/>
      <c r="C200" s="21" t="s">
        <v>107</v>
      </c>
      <c r="D200" s="61" t="s">
        <v>140</v>
      </c>
      <c r="E200" s="21" t="s">
        <v>245</v>
      </c>
      <c r="F200" s="22"/>
      <c r="G200" s="22">
        <v>860</v>
      </c>
    </row>
    <row r="201" spans="1:9" s="8" customFormat="1" ht="42" customHeight="1">
      <c r="A201" s="66" t="s">
        <v>248</v>
      </c>
      <c r="B201" s="18"/>
      <c r="C201" s="18" t="s">
        <v>107</v>
      </c>
      <c r="D201" s="18" t="s">
        <v>162</v>
      </c>
      <c r="E201" s="18"/>
      <c r="F201" s="19">
        <f>F202</f>
        <v>7764.1</v>
      </c>
      <c r="G201" s="19"/>
      <c r="I201" s="16"/>
    </row>
    <row r="202" spans="1:9" ht="31.8" customHeight="1">
      <c r="A202" s="63" t="s">
        <v>93</v>
      </c>
      <c r="B202" s="21"/>
      <c r="C202" s="21" t="s">
        <v>107</v>
      </c>
      <c r="D202" s="21" t="s">
        <v>162</v>
      </c>
      <c r="E202" s="21" t="s">
        <v>94</v>
      </c>
      <c r="F202" s="22">
        <f t="shared" ref="F202:G204" si="30">F203</f>
        <v>7764.1</v>
      </c>
      <c r="G202" s="22"/>
    </row>
    <row r="203" spans="1:9">
      <c r="A203" s="63" t="s">
        <v>247</v>
      </c>
      <c r="B203" s="21"/>
      <c r="C203" s="21" t="s">
        <v>107</v>
      </c>
      <c r="D203" s="21" t="s">
        <v>162</v>
      </c>
      <c r="E203" s="21" t="s">
        <v>246</v>
      </c>
      <c r="F203" s="22">
        <v>7764.1</v>
      </c>
      <c r="G203" s="22"/>
    </row>
    <row r="204" spans="1:9" s="8" customFormat="1" ht="40.799999999999997" customHeight="1">
      <c r="A204" s="84" t="s">
        <v>113</v>
      </c>
      <c r="B204" s="18"/>
      <c r="C204" s="18" t="s">
        <v>107</v>
      </c>
      <c r="D204" s="60" t="s">
        <v>114</v>
      </c>
      <c r="E204" s="18"/>
      <c r="F204" s="19">
        <f t="shared" si="30"/>
        <v>1750</v>
      </c>
      <c r="G204" s="19">
        <f t="shared" si="30"/>
        <v>1312.5</v>
      </c>
      <c r="I204" s="16"/>
    </row>
    <row r="205" spans="1:9" ht="42" customHeight="1">
      <c r="A205" s="63" t="s">
        <v>110</v>
      </c>
      <c r="B205" s="21"/>
      <c r="C205" s="21" t="s">
        <v>107</v>
      </c>
      <c r="D205" s="61" t="s">
        <v>114</v>
      </c>
      <c r="E205" s="21" t="s">
        <v>112</v>
      </c>
      <c r="F205" s="22">
        <f t="shared" ref="F205:G205" si="31">F206</f>
        <v>1750</v>
      </c>
      <c r="G205" s="22">
        <f t="shared" si="31"/>
        <v>1312.5</v>
      </c>
    </row>
    <row r="206" spans="1:9">
      <c r="A206" s="63" t="s">
        <v>241</v>
      </c>
      <c r="B206" s="21"/>
      <c r="C206" s="21" t="s">
        <v>107</v>
      </c>
      <c r="D206" s="61" t="s">
        <v>114</v>
      </c>
      <c r="E206" s="21" t="s">
        <v>244</v>
      </c>
      <c r="F206" s="22">
        <v>1750</v>
      </c>
      <c r="G206" s="22">
        <f t="shared" ref="G206:G212" si="32">G207</f>
        <v>1312.5</v>
      </c>
    </row>
    <row r="207" spans="1:9" ht="52.2" customHeight="1">
      <c r="A207" s="63" t="s">
        <v>249</v>
      </c>
      <c r="B207" s="21"/>
      <c r="C207" s="21" t="s">
        <v>107</v>
      </c>
      <c r="D207" s="61" t="s">
        <v>114</v>
      </c>
      <c r="E207" s="21" t="s">
        <v>245</v>
      </c>
      <c r="F207" s="22"/>
      <c r="G207" s="22">
        <v>1312.5</v>
      </c>
    </row>
    <row r="208" spans="1:9" s="8" customFormat="1" ht="16.2" customHeight="1">
      <c r="A208" s="84" t="s">
        <v>115</v>
      </c>
      <c r="B208" s="18"/>
      <c r="C208" s="18" t="s">
        <v>116</v>
      </c>
      <c r="D208" s="60"/>
      <c r="E208" s="18"/>
      <c r="F208" s="19">
        <f>F209+F216</f>
        <v>4040</v>
      </c>
      <c r="G208" s="19">
        <f>G209+G216</f>
        <v>4022.66</v>
      </c>
      <c r="I208" s="16"/>
    </row>
    <row r="209" spans="1:9" s="8" customFormat="1" ht="16.2" customHeight="1">
      <c r="A209" s="84" t="s">
        <v>117</v>
      </c>
      <c r="B209" s="18"/>
      <c r="C209" s="18" t="s">
        <v>118</v>
      </c>
      <c r="D209" s="60" t="s">
        <v>47</v>
      </c>
      <c r="E209" s="18"/>
      <c r="F209" s="71">
        <f t="shared" ref="F209:F211" si="33">F210</f>
        <v>1198.6099999999999</v>
      </c>
      <c r="G209" s="71">
        <f t="shared" si="32"/>
        <v>1181.27</v>
      </c>
      <c r="I209" s="16"/>
    </row>
    <row r="210" spans="1:9" s="8" customFormat="1" ht="28.2" customHeight="1">
      <c r="A210" s="84" t="s">
        <v>61</v>
      </c>
      <c r="B210" s="18"/>
      <c r="C210" s="18" t="s">
        <v>118</v>
      </c>
      <c r="D210" s="60" t="s">
        <v>62</v>
      </c>
      <c r="E210" s="18"/>
      <c r="F210" s="71">
        <f t="shared" si="33"/>
        <v>1198.6099999999999</v>
      </c>
      <c r="G210" s="71">
        <f t="shared" si="32"/>
        <v>1181.27</v>
      </c>
      <c r="I210" s="16"/>
    </row>
    <row r="211" spans="1:9" s="8" customFormat="1" ht="16.2" customHeight="1">
      <c r="A211" s="84" t="s">
        <v>18</v>
      </c>
      <c r="B211" s="18"/>
      <c r="C211" s="18" t="s">
        <v>118</v>
      </c>
      <c r="D211" s="60" t="s">
        <v>63</v>
      </c>
      <c r="E211" s="18"/>
      <c r="F211" s="71">
        <f t="shared" si="33"/>
        <v>1198.6099999999999</v>
      </c>
      <c r="G211" s="71">
        <f t="shared" si="32"/>
        <v>1181.27</v>
      </c>
      <c r="I211" s="16"/>
    </row>
    <row r="212" spans="1:9" s="117" customFormat="1">
      <c r="A212" s="63" t="s">
        <v>255</v>
      </c>
      <c r="B212" s="21"/>
      <c r="C212" s="21" t="s">
        <v>118</v>
      </c>
      <c r="D212" s="21" t="s">
        <v>250</v>
      </c>
      <c r="E212" s="21"/>
      <c r="F212" s="22">
        <f t="shared" ref="F212:G213" si="34">F213</f>
        <v>1198.6099999999999</v>
      </c>
      <c r="G212" s="22">
        <f t="shared" si="32"/>
        <v>1181.27</v>
      </c>
      <c r="I212" s="118"/>
    </row>
    <row r="213" spans="1:9" ht="26.4">
      <c r="A213" s="63" t="s">
        <v>119</v>
      </c>
      <c r="B213" s="68"/>
      <c r="C213" s="30" t="s">
        <v>118</v>
      </c>
      <c r="D213" s="30" t="s">
        <v>250</v>
      </c>
      <c r="E213" s="30" t="s">
        <v>120</v>
      </c>
      <c r="F213" s="22">
        <f t="shared" si="34"/>
        <v>1198.6099999999999</v>
      </c>
      <c r="G213" s="22">
        <f t="shared" si="34"/>
        <v>1181.27</v>
      </c>
    </row>
    <row r="214" spans="1:9" ht="26.4">
      <c r="A214" s="51" t="s">
        <v>254</v>
      </c>
      <c r="B214" s="21"/>
      <c r="C214" s="21" t="s">
        <v>118</v>
      </c>
      <c r="D214" s="21" t="s">
        <v>250</v>
      </c>
      <c r="E214" s="21" t="s">
        <v>252</v>
      </c>
      <c r="F214" s="22">
        <v>1198.6099999999999</v>
      </c>
      <c r="G214" s="22">
        <f t="shared" ref="G214" si="35">G215</f>
        <v>1181.27</v>
      </c>
    </row>
    <row r="215" spans="1:9">
      <c r="A215" s="63" t="s">
        <v>253</v>
      </c>
      <c r="B215" s="21"/>
      <c r="C215" s="21" t="s">
        <v>118</v>
      </c>
      <c r="D215" s="21" t="s">
        <v>250</v>
      </c>
      <c r="E215" s="21" t="s">
        <v>251</v>
      </c>
      <c r="F215" s="22"/>
      <c r="G215" s="22">
        <v>1181.27</v>
      </c>
    </row>
    <row r="216" spans="1:9" ht="79.2">
      <c r="A216" s="87" t="s">
        <v>257</v>
      </c>
      <c r="B216" s="21"/>
      <c r="C216" s="68" t="s">
        <v>150</v>
      </c>
      <c r="D216" s="68" t="s">
        <v>256</v>
      </c>
      <c r="E216" s="68"/>
      <c r="F216" s="71">
        <f t="shared" ref="F216:F219" si="36">F217</f>
        <v>2841.39</v>
      </c>
      <c r="G216" s="71">
        <f t="shared" ref="G216" si="37">G217</f>
        <v>2841.39</v>
      </c>
    </row>
    <row r="217" spans="1:9" s="8" customFormat="1" ht="13.8">
      <c r="A217" s="67" t="s">
        <v>202</v>
      </c>
      <c r="B217" s="18"/>
      <c r="C217" s="18" t="s">
        <v>150</v>
      </c>
      <c r="D217" s="18" t="s">
        <v>258</v>
      </c>
      <c r="E217" s="18"/>
      <c r="F217" s="71">
        <f>F219</f>
        <v>2841.39</v>
      </c>
      <c r="G217" s="71">
        <f>G219</f>
        <v>2841.39</v>
      </c>
      <c r="I217" s="16"/>
    </row>
    <row r="218" spans="1:9" ht="26.4">
      <c r="A218" s="63" t="s">
        <v>260</v>
      </c>
      <c r="B218" s="21"/>
      <c r="C218" s="21" t="s">
        <v>150</v>
      </c>
      <c r="D218" s="21" t="s">
        <v>259</v>
      </c>
      <c r="E218" s="21"/>
      <c r="F218" s="22">
        <f t="shared" si="36"/>
        <v>2841.39</v>
      </c>
      <c r="G218" s="22">
        <f t="shared" ref="G218:G219" si="38">G219</f>
        <v>2841.39</v>
      </c>
    </row>
    <row r="219" spans="1:9" ht="26.4" customHeight="1">
      <c r="A219" s="70" t="s">
        <v>263</v>
      </c>
      <c r="B219" s="18"/>
      <c r="C219" s="21" t="s">
        <v>150</v>
      </c>
      <c r="D219" s="21" t="s">
        <v>259</v>
      </c>
      <c r="E219" s="21" t="s">
        <v>120</v>
      </c>
      <c r="F219" s="22">
        <f t="shared" si="36"/>
        <v>2841.39</v>
      </c>
      <c r="G219" s="22">
        <f t="shared" si="38"/>
        <v>2841.39</v>
      </c>
    </row>
    <row r="220" spans="1:9" ht="26.4">
      <c r="A220" s="63" t="s">
        <v>262</v>
      </c>
      <c r="B220" s="18"/>
      <c r="C220" s="21" t="s">
        <v>150</v>
      </c>
      <c r="D220" s="21" t="s">
        <v>259</v>
      </c>
      <c r="E220" s="21" t="s">
        <v>265</v>
      </c>
      <c r="F220" s="31">
        <v>2841.39</v>
      </c>
      <c r="G220" s="22">
        <f t="shared" ref="G220" si="39">G221</f>
        <v>2841.39</v>
      </c>
    </row>
    <row r="221" spans="1:9" ht="20.399999999999999" customHeight="1">
      <c r="A221" s="63" t="s">
        <v>261</v>
      </c>
      <c r="B221" s="18"/>
      <c r="C221" s="21" t="s">
        <v>150</v>
      </c>
      <c r="D221" s="21" t="s">
        <v>259</v>
      </c>
      <c r="E221" s="21" t="s">
        <v>264</v>
      </c>
      <c r="F221" s="31"/>
      <c r="G221" s="31">
        <v>2841.39</v>
      </c>
    </row>
    <row r="222" spans="1:9">
      <c r="A222" s="17" t="s">
        <v>121</v>
      </c>
      <c r="B222" s="18"/>
      <c r="C222" s="18" t="s">
        <v>122</v>
      </c>
      <c r="D222" s="18"/>
      <c r="E222" s="18"/>
      <c r="F222" s="19">
        <f t="shared" ref="F222:G224" si="40">F223</f>
        <v>2260.5300000000002</v>
      </c>
      <c r="G222" s="19">
        <f t="shared" si="40"/>
        <v>2260.5300000000002</v>
      </c>
    </row>
    <row r="223" spans="1:9">
      <c r="A223" s="66" t="s">
        <v>123</v>
      </c>
      <c r="B223" s="18"/>
      <c r="C223" s="18" t="s">
        <v>124</v>
      </c>
      <c r="D223" s="18"/>
      <c r="E223" s="18"/>
      <c r="F223" s="19">
        <f t="shared" si="40"/>
        <v>2260.5300000000002</v>
      </c>
      <c r="G223" s="19">
        <f t="shared" si="40"/>
        <v>2260.5300000000002</v>
      </c>
    </row>
    <row r="224" spans="1:9" ht="26.4">
      <c r="A224" s="17" t="s">
        <v>61</v>
      </c>
      <c r="B224" s="18"/>
      <c r="C224" s="18" t="s">
        <v>124</v>
      </c>
      <c r="D224" s="18" t="s">
        <v>47</v>
      </c>
      <c r="E224" s="18"/>
      <c r="F224" s="19">
        <f t="shared" si="40"/>
        <v>2260.5300000000002</v>
      </c>
      <c r="G224" s="19">
        <f t="shared" si="40"/>
        <v>2260.5300000000002</v>
      </c>
    </row>
    <row r="225" spans="1:9">
      <c r="A225" s="17" t="s">
        <v>18</v>
      </c>
      <c r="B225" s="18"/>
      <c r="C225" s="18" t="s">
        <v>124</v>
      </c>
      <c r="D225" s="18" t="s">
        <v>62</v>
      </c>
      <c r="E225" s="18"/>
      <c r="F225" s="19">
        <f>F226+F230+F234</f>
        <v>2260.5300000000002</v>
      </c>
      <c r="G225" s="19">
        <f>G226+G230+G234</f>
        <v>2260.5300000000002</v>
      </c>
    </row>
    <row r="226" spans="1:9" s="8" customFormat="1" ht="26.4" customHeight="1">
      <c r="A226" s="66" t="s">
        <v>109</v>
      </c>
      <c r="B226" s="18"/>
      <c r="C226" s="18" t="s">
        <v>124</v>
      </c>
      <c r="D226" s="18" t="s">
        <v>127</v>
      </c>
      <c r="E226" s="18"/>
      <c r="F226" s="71">
        <f>F227</f>
        <v>450</v>
      </c>
      <c r="G226" s="71">
        <f>G227</f>
        <v>450</v>
      </c>
      <c r="I226" s="16"/>
    </row>
    <row r="227" spans="1:9" ht="39.6">
      <c r="A227" s="63" t="s">
        <v>110</v>
      </c>
      <c r="B227" s="18"/>
      <c r="C227" s="21" t="s">
        <v>124</v>
      </c>
      <c r="D227" s="21" t="s">
        <v>127</v>
      </c>
      <c r="E227" s="21" t="s">
        <v>112</v>
      </c>
      <c r="F227" s="22">
        <f>F228</f>
        <v>450</v>
      </c>
      <c r="G227" s="22">
        <f>G228</f>
        <v>450</v>
      </c>
    </row>
    <row r="228" spans="1:9" ht="19.2" customHeight="1">
      <c r="A228" s="73" t="s">
        <v>241</v>
      </c>
      <c r="B228" s="21"/>
      <c r="C228" s="21" t="s">
        <v>124</v>
      </c>
      <c r="D228" s="21" t="s">
        <v>127</v>
      </c>
      <c r="E228" s="21" t="s">
        <v>244</v>
      </c>
      <c r="F228" s="22">
        <v>450</v>
      </c>
      <c r="G228" s="22">
        <f>G229</f>
        <v>450</v>
      </c>
    </row>
    <row r="229" spans="1:9" ht="42.6" customHeight="1">
      <c r="A229" s="120" t="s">
        <v>130</v>
      </c>
      <c r="B229" s="21"/>
      <c r="C229" s="21" t="s">
        <v>124</v>
      </c>
      <c r="D229" s="21" t="s">
        <v>127</v>
      </c>
      <c r="E229" s="21" t="s">
        <v>245</v>
      </c>
      <c r="F229" s="22"/>
      <c r="G229" s="22">
        <v>450</v>
      </c>
    </row>
    <row r="230" spans="1:9" s="8" customFormat="1" ht="28.2" customHeight="1">
      <c r="A230" s="66" t="s">
        <v>267</v>
      </c>
      <c r="B230" s="18"/>
      <c r="C230" s="18" t="s">
        <v>124</v>
      </c>
      <c r="D230" s="18" t="s">
        <v>132</v>
      </c>
      <c r="E230" s="18"/>
      <c r="F230" s="19">
        <f>F231</f>
        <v>1600</v>
      </c>
      <c r="G230" s="19">
        <f>G231</f>
        <v>1600</v>
      </c>
      <c r="I230" s="16"/>
    </row>
    <row r="231" spans="1:9" ht="39.6">
      <c r="A231" s="63" t="s">
        <v>110</v>
      </c>
      <c r="B231" s="21"/>
      <c r="C231" s="21" t="s">
        <v>124</v>
      </c>
      <c r="D231" s="21" t="s">
        <v>132</v>
      </c>
      <c r="E231" s="21" t="s">
        <v>112</v>
      </c>
      <c r="F231" s="22">
        <f>F232</f>
        <v>1600</v>
      </c>
      <c r="G231" s="22">
        <f>G232</f>
        <v>1600</v>
      </c>
    </row>
    <row r="232" spans="1:9" ht="13.8">
      <c r="A232" s="73" t="s">
        <v>241</v>
      </c>
      <c r="B232" s="21"/>
      <c r="C232" s="21" t="s">
        <v>124</v>
      </c>
      <c r="D232" s="74" t="s">
        <v>132</v>
      </c>
      <c r="E232" s="21" t="s">
        <v>244</v>
      </c>
      <c r="F232" s="22">
        <v>1600</v>
      </c>
      <c r="G232" s="22">
        <f>G233</f>
        <v>1600</v>
      </c>
    </row>
    <row r="233" spans="1:9" ht="54.6" customHeight="1">
      <c r="A233" s="120" t="s">
        <v>130</v>
      </c>
      <c r="B233" s="30"/>
      <c r="C233" s="30" t="s">
        <v>124</v>
      </c>
      <c r="D233" s="75" t="s">
        <v>132</v>
      </c>
      <c r="E233" s="30" t="s">
        <v>245</v>
      </c>
      <c r="F233" s="31"/>
      <c r="G233" s="22">
        <v>1600</v>
      </c>
    </row>
    <row r="234" spans="1:9" s="8" customFormat="1" ht="27.6" customHeight="1">
      <c r="A234" s="126" t="s">
        <v>227</v>
      </c>
      <c r="B234" s="112"/>
      <c r="C234" s="127" t="s">
        <v>124</v>
      </c>
      <c r="D234" s="128" t="s">
        <v>266</v>
      </c>
      <c r="E234" s="112"/>
      <c r="F234" s="19">
        <f>F235</f>
        <v>210.53</v>
      </c>
      <c r="G234" s="19">
        <f>G235</f>
        <v>210.53</v>
      </c>
      <c r="I234" s="16"/>
    </row>
    <row r="235" spans="1:9" ht="40.200000000000003" customHeight="1">
      <c r="A235" s="122" t="s">
        <v>110</v>
      </c>
      <c r="B235" s="111"/>
      <c r="C235" s="123" t="s">
        <v>124</v>
      </c>
      <c r="D235" s="125" t="s">
        <v>266</v>
      </c>
      <c r="E235" s="111" t="s">
        <v>112</v>
      </c>
      <c r="F235" s="22">
        <f>F236</f>
        <v>210.53</v>
      </c>
      <c r="G235" s="22">
        <f>G236</f>
        <v>210.53</v>
      </c>
    </row>
    <row r="236" spans="1:9">
      <c r="A236" s="122" t="s">
        <v>241</v>
      </c>
      <c r="B236" s="111"/>
      <c r="C236" s="123" t="s">
        <v>124</v>
      </c>
      <c r="D236" s="125" t="s">
        <v>266</v>
      </c>
      <c r="E236" s="111" t="s">
        <v>244</v>
      </c>
      <c r="F236" s="31">
        <v>210.53</v>
      </c>
      <c r="G236" s="22">
        <f>G237</f>
        <v>210.53</v>
      </c>
    </row>
    <row r="237" spans="1:9">
      <c r="A237" s="122" t="s">
        <v>242</v>
      </c>
      <c r="B237" s="111"/>
      <c r="C237" s="123" t="s">
        <v>124</v>
      </c>
      <c r="D237" s="125" t="s">
        <v>266</v>
      </c>
      <c r="E237" s="111" t="s">
        <v>243</v>
      </c>
      <c r="F237" s="31"/>
      <c r="G237" s="22">
        <v>210.53</v>
      </c>
    </row>
    <row r="238" spans="1:9">
      <c r="A238" s="121" t="s">
        <v>128</v>
      </c>
      <c r="B238" s="21"/>
      <c r="C238" s="21"/>
      <c r="D238" s="124"/>
      <c r="E238" s="21"/>
      <c r="F238" s="22"/>
      <c r="G238" s="22"/>
    </row>
    <row r="239" spans="1:9">
      <c r="A239" s="17" t="s">
        <v>129</v>
      </c>
      <c r="B239" s="18"/>
      <c r="C239" s="18"/>
      <c r="D239" s="18"/>
      <c r="E239" s="18"/>
      <c r="F239" s="19">
        <f>F14</f>
        <v>57312.4</v>
      </c>
      <c r="G239" s="19">
        <f>G14</f>
        <v>43947.479999999996</v>
      </c>
    </row>
    <row r="240" spans="1:9">
      <c r="A240" s="76"/>
      <c r="B240" s="77"/>
      <c r="C240" s="77"/>
      <c r="D240" s="77"/>
      <c r="E240" s="77"/>
      <c r="F240" s="78"/>
      <c r="G240" s="78"/>
    </row>
    <row r="241" spans="1:7">
      <c r="A241" s="76"/>
      <c r="B241" s="77"/>
      <c r="C241" s="77"/>
      <c r="D241" s="77"/>
      <c r="E241" s="77"/>
      <c r="F241" s="78"/>
      <c r="G241" s="78"/>
    </row>
  </sheetData>
  <sheetProtection selectLockedCells="1" selectUnlockedCells="1"/>
  <autoFilter ref="A13:F239"/>
  <mergeCells count="13">
    <mergeCell ref="A7:F7"/>
    <mergeCell ref="A8:F8"/>
    <mergeCell ref="A10:A12"/>
    <mergeCell ref="B10:B12"/>
    <mergeCell ref="C10:C12"/>
    <mergeCell ref="D10:D12"/>
    <mergeCell ref="E10:E12"/>
    <mergeCell ref="F10:G11"/>
    <mergeCell ref="F1:G1"/>
    <mergeCell ref="F5:G5"/>
    <mergeCell ref="D4:G4"/>
    <mergeCell ref="E3:G3"/>
    <mergeCell ref="F2:G2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Приложение 5 Ведомств за 2024 г</vt:lpstr>
      <vt:lpstr>'Приложение 5 Ведомств за 2024 г'!__xlnm._FilterDatabase</vt:lpstr>
      <vt:lpstr>'Приложение 5 Ведомств за 2024 г'!__xlnm._FilterDatabase_1</vt:lpstr>
      <vt:lpstr>'Приложение 5 Ведомств за 2024 г'!__xlnm.Print_Area</vt:lpstr>
      <vt:lpstr>'Приложение 5 Ведомств за 2024 г'!__xlnm.Print_Titles</vt:lpstr>
      <vt:lpstr>'Приложение 5 Ведомств за 2024 г'!Print_Titles_0</vt:lpstr>
      <vt:lpstr>'Приложение 5 Ведомств за 2024 г'!Print_Titles_0_0</vt:lpstr>
      <vt:lpstr>'Приложение 5 Ведомств за 2024 г'!Заголовки_для_печати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2023-09-08T07:36:18Z</cp:lastPrinted>
  <dcterms:created xsi:type="dcterms:W3CDTF">2019-11-11T13:37:51Z</dcterms:created>
  <dcterms:modified xsi:type="dcterms:W3CDTF">2025-03-10T14:28:01Z</dcterms:modified>
</cp:coreProperties>
</file>